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1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01353177\Desktop\"/>
    </mc:Choice>
  </mc:AlternateContent>
  <xr:revisionPtr revIDLastSave="0" documentId="8_{C1AED89A-77C2-4D8D-8A4E-99485F1FE845}" xr6:coauthVersionLast="47" xr6:coauthVersionMax="47" xr10:uidLastSave="{00000000-0000-0000-0000-000000000000}"/>
  <bookViews>
    <workbookView xWindow="-120" yWindow="-120" windowWidth="20730" windowHeight="11160" tabRatio="728" firstSheet="2" activeTab="2" xr2:uid="{00000000-000D-0000-FFFF-FFFF00000000}"/>
  </bookViews>
  <sheets>
    <sheet name="QUESTIONÁRIO PRÉ QUALIFICAÇÃOSS" sheetId="1" r:id="rId1"/>
    <sheet name="RESULTADO PRÉ QUALIFICAÇÃO SS" sheetId="2" r:id="rId2"/>
    <sheet name="PRÉ QUALIFICAÇÃO MA" sheetId="4" r:id="rId3"/>
  </sheets>
  <definedNames>
    <definedName name="_xlnm._FilterDatabase" localSheetId="2" hidden="1">'PRÉ QUALIFICAÇÃO MA'!$A$3:$E$984</definedName>
    <definedName name="a" localSheetId="0">'QUESTIONÁRIO PRÉ QUALIFICAÇÃOSS'!$A$1:$J$46</definedName>
    <definedName name="a" localSheetId="1">'RESULTADO PRÉ QUALIFICAÇÃO SS'!$A$1:$I$19</definedName>
    <definedName name="_xlnm.Print_Area" localSheetId="0">'QUESTIONÁRIO PRÉ QUALIFICAÇÃOSS'!$A$1:$J$46</definedName>
    <definedName name="_xlnm.Print_Area" localSheetId="1">'RESULTADO PRÉ QUALIFICAÇÃO SS'!$A$1:$T$19</definedName>
    <definedName name="_xlnm.Print_Titles" localSheetId="0">'QUESTIONÁRIO PRÉ QUALIFICAÇÃOSS'!$1:$1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2" l="1"/>
  <c r="H4" i="2"/>
  <c r="G14" i="2" l="1"/>
  <c r="H14" i="2" l="1"/>
  <c r="I14" i="2" l="1"/>
  <c r="G15" i="2"/>
  <c r="H15" i="2"/>
  <c r="I15" i="2"/>
  <c r="G16" i="2"/>
  <c r="H16" i="2"/>
  <c r="I16" i="2"/>
  <c r="J13" i="2"/>
  <c r="M4" i="2"/>
  <c r="N4" i="2" s="1"/>
  <c r="H6" i="2"/>
  <c r="H5" i="2"/>
  <c r="M5" i="2" s="1"/>
  <c r="N5" i="2" s="1"/>
  <c r="E29" i="1"/>
  <c r="E30" i="1"/>
  <c r="E31" i="1"/>
  <c r="E32" i="1"/>
  <c r="E28" i="1"/>
  <c r="E25" i="1"/>
  <c r="E26" i="1"/>
  <c r="E24" i="1"/>
  <c r="L4" i="2"/>
  <c r="L5" i="2"/>
  <c r="K14" i="2" l="1"/>
  <c r="L14" i="2" s="1"/>
  <c r="K15" i="2"/>
  <c r="L15" i="2" s="1"/>
  <c r="M15" i="2" s="1"/>
  <c r="H10" i="2"/>
  <c r="M10" i="2" s="1"/>
  <c r="N10" i="2" s="1"/>
  <c r="Q10" i="2" s="1"/>
  <c r="K16" i="2"/>
  <c r="L16" i="2" s="1"/>
  <c r="M16" i="2" s="1"/>
  <c r="Q5" i="2"/>
  <c r="O5" i="2"/>
  <c r="P5" i="2" s="1"/>
  <c r="Q4" i="2"/>
  <c r="O4" i="2"/>
  <c r="P4" i="2" s="1"/>
  <c r="H8" i="2"/>
  <c r="M8" i="2" s="1"/>
  <c r="N8" i="2" s="1"/>
  <c r="Q8" i="2" s="1"/>
  <c r="H9" i="2"/>
  <c r="M9" i="2" s="1"/>
  <c r="N9" i="2" s="1"/>
  <c r="Q9" i="2" s="1"/>
  <c r="M6" i="2"/>
  <c r="H11" i="2"/>
  <c r="M11" i="2" s="1"/>
  <c r="N11" i="2" s="1"/>
  <c r="Q11" i="2" s="1"/>
  <c r="H7" i="2"/>
  <c r="M7" i="2" s="1"/>
  <c r="N7" i="2" s="1"/>
  <c r="Q7" i="2" s="1"/>
  <c r="N14" i="2" l="1"/>
  <c r="M14" i="2"/>
  <c r="M17" i="2" s="1"/>
  <c r="N6" i="2"/>
  <c r="L7" i="2"/>
  <c r="L10" i="2"/>
  <c r="O10" i="2"/>
  <c r="P10" i="2" s="1"/>
  <c r="L11" i="2"/>
  <c r="O11" i="2"/>
  <c r="P11" i="2" s="1"/>
  <c r="L9" i="2"/>
  <c r="O9" i="2"/>
  <c r="P9" i="2" s="1"/>
  <c r="L6" i="2"/>
  <c r="O8" i="2"/>
  <c r="P8" i="2" s="1"/>
  <c r="L8" i="2"/>
  <c r="O7" i="2" l="1"/>
  <c r="P7" i="2" s="1"/>
  <c r="Q6" i="2"/>
  <c r="O6" i="2"/>
  <c r="P6" i="2" s="1"/>
  <c r="R11" i="2" l="1"/>
  <c r="K19" i="2" l="1"/>
  <c r="G19" i="2"/>
  <c r="L19" i="2"/>
</calcChain>
</file>

<file path=xl/sharedStrings.xml><?xml version="1.0" encoding="utf-8"?>
<sst xmlns="http://schemas.openxmlformats.org/spreadsheetml/2006/main" count="3560" uniqueCount="1402">
  <si>
    <t xml:space="preserve">                           Pré-Qualificação em SS de 
                            Fornecedores de Serviço</t>
  </si>
  <si>
    <r>
      <rPr>
        <b/>
        <sz val="7"/>
        <color theme="1"/>
        <rFont val="Arial"/>
        <family val="2"/>
      </rPr>
      <t>ANEXO 1 - PNR-000067</t>
    </r>
    <r>
      <rPr>
        <sz val="7"/>
        <color theme="1"/>
        <rFont val="Arial"/>
        <family val="2"/>
      </rPr>
      <t xml:space="preserve">
Revisão: 01
Data: 29/12/2020
Diretoria Saúde, Segurança e Risco Operacional</t>
    </r>
  </si>
  <si>
    <t>Os dados fornecidos são de inteira responsabilidade da Empresa informante sendo passíveis de verificação pela Vale e na divergência de informações, na não qualificação da Empresa.
Qualquer solicitação de correção das respostas fornecidas,  implicará no aumento significativo do tempo de cadastramento da Empresa. 
Ao participar da pré-qualificação em Saúde e Segurança, a Empresa declara estar ciente e se compromete a cumprir o Guia de SSMA para Fornecedores da Vale e seus documentos correlatos que estão disponíveis na Página de Fornecedores da Vale durante a prestação de serviço para a Vale. Link: http://www.vale.com/PT/suppliers/code_conduct/Documents/Guia_de_Saude_Seguranca_e_Meio_Ambiente_para_Fornecedores_Vale.pdf</t>
  </si>
  <si>
    <t>CAMPO A - DADOS GERAIS</t>
  </si>
  <si>
    <t>Nome da Empresa:</t>
  </si>
  <si>
    <t>CNPJ:</t>
  </si>
  <si>
    <r>
      <t xml:space="preserve">Grau de Risco:
</t>
    </r>
    <r>
      <rPr>
        <sz val="8"/>
        <rFont val="Arial"/>
        <family val="2"/>
      </rPr>
      <t>(conforme NR04)</t>
    </r>
  </si>
  <si>
    <t>Nº de Empregados Diretos:</t>
  </si>
  <si>
    <t>Nº de Empregados Contratados:</t>
  </si>
  <si>
    <t>Pessoas de Contato</t>
  </si>
  <si>
    <t>Nome</t>
  </si>
  <si>
    <t>Cargo</t>
  </si>
  <si>
    <t>Telefone</t>
  </si>
  <si>
    <r>
      <t xml:space="preserve">Principais atividades desenvolvidas pela empresa:
</t>
    </r>
    <r>
      <rPr>
        <sz val="8"/>
        <rFont val="Arial"/>
        <family val="2"/>
      </rPr>
      <t>(obs.: se necessário, aumentar o campo)</t>
    </r>
  </si>
  <si>
    <r>
      <t xml:space="preserve">A empresa já prestou serviços para a Vale? (caso positivo, indicar local, período, nome do Gestor e número do Contrato):
</t>
    </r>
    <r>
      <rPr>
        <sz val="8"/>
        <rFont val="Arial"/>
        <family val="2"/>
      </rPr>
      <t>(obs.: se necessário, aumentar o campo)</t>
    </r>
  </si>
  <si>
    <t>Cite 3 outras empresas em que prestou serviços, como referência</t>
  </si>
  <si>
    <t>Citar tipo de Serviço Prestado</t>
  </si>
  <si>
    <t xml:space="preserve">Empresa: </t>
  </si>
  <si>
    <t>CAMPO B - REQUISITOS  DE SAÚDE E SEGURANÇA</t>
  </si>
  <si>
    <r>
      <t xml:space="preserve">CRITÉRIOS PARA VALOR DE CORTE:
- </t>
    </r>
    <r>
      <rPr>
        <sz val="10"/>
        <color theme="0"/>
        <rFont val="Arial"/>
        <family val="2"/>
      </rPr>
      <t>EMPRESA COM ESCOPO DE SERVIÇO ADMINISTRATIVO: resultados acima de 40% considerando o preenchimento somente das 3  perguntas referente à Requisitos Legais destacadas em azul.
- EMPRESA COM ESCOPO DE SERVIÇO OPERACIONAL: resultados acima de 70% considerando o preenchimento de todas as perguntas desse formulário.
- EMPRESAS ONDE NÃO HÁ FUNCIONÁRIOS CONTRATADOS, SOMENTE OS SÓCIOS-DIRETORES ATUAM: A Empresa é isenta da pré-qualificação em SS.
- EMPRESA CERTIFICADA NA OHSAS 18001/ISO 45001 COM CERTITICAÇÃO VÁLIDA PARA O ESCOPO DO SERVIÇO OFERECIDO: Empresa isenta de Pré-Qualificação em SS.</t>
    </r>
    <r>
      <rPr>
        <b/>
        <sz val="10"/>
        <color theme="0"/>
        <rFont val="Arial"/>
        <family val="2"/>
      </rPr>
      <t xml:space="preserve">
Orientações de preenchimento:
Necessário a participação de um profissional de SS para responder as questões técnicas abaixo.
</t>
    </r>
    <r>
      <rPr>
        <sz val="10"/>
        <color theme="0"/>
        <rFont val="Arial"/>
        <family val="2"/>
      </rPr>
      <t xml:space="preserve">Responder os itens abaixo com X (clique na célula, clique na seta que aparece e selecione o X). 
Colocar ao lado uma breve descrição do atendimento ao item. </t>
    </r>
  </si>
  <si>
    <t>REQUISITOS 
DE SAÚDE E SEGURANÇA</t>
  </si>
  <si>
    <t>RESPOSTAS</t>
  </si>
  <si>
    <t>DESCRIÇÃO DO ATENDIMENTO  E JUSTIFICATIVA PARA RESPOSTA "Atende com Ressalva "</t>
  </si>
  <si>
    <t>ORIENTAÇÕES PARA RESPOSTAS E DESCRIÇÃO DE ATENDIMENTO</t>
  </si>
  <si>
    <t>ATENDE</t>
  </si>
  <si>
    <t>ATENDE COM RESSALVAS</t>
  </si>
  <si>
    <t>NÃO ATENDE</t>
  </si>
  <si>
    <t>Possui equipe própria de Saúde e Segurança conforme NR04?</t>
  </si>
  <si>
    <t>Avaliar quadro de funcionários de Saúde e Segurança conforme o Grau de Risco da Empresa e Número de funcionários diretos. Caso a lei não preveja equipe própria, marcar como "Atende" e preencher campo "DESCRIÇÃO DO ATENDIMENTO"</t>
  </si>
  <si>
    <t>A Empresa possui o PPRA e PCMSO atualizado?</t>
  </si>
  <si>
    <t>Colocar a data da criação do PPRA e PCMSO e a data de revalidação, quando aplicável. 
Envio do PPRA / PCMSO vigente.</t>
  </si>
  <si>
    <t>A empresa possui certificação válida do Sistema de Gestão de S&amp;S, OHSAS 18001?</t>
  </si>
  <si>
    <t>Informar  validade do Certificado da OHSAS18001/ ISO45001. 
Envio do Certificado vigente.</t>
  </si>
  <si>
    <r>
      <t xml:space="preserve">Responder as perguntas abaixo somente se </t>
    </r>
    <r>
      <rPr>
        <b/>
        <sz val="17"/>
        <color theme="0"/>
        <rFont val="Arial"/>
        <family val="2"/>
      </rPr>
      <t xml:space="preserve">não </t>
    </r>
    <r>
      <rPr>
        <b/>
        <sz val="13"/>
        <color theme="0"/>
        <rFont val="Arial"/>
        <family val="2"/>
      </rPr>
      <t>tiver a Certificação na OHSAS 18001/ ISO45001</t>
    </r>
  </si>
  <si>
    <t>Possui Programa ou Sistema de Gestão de Saúde e Segurança?</t>
  </si>
  <si>
    <t>Programa ou Sistema de Gestão de SS formalizado através  de Manual ou Procedimento de Gestão de Saúde e Segurança com foco na identificação e mitigação dos riscos das atividades.</t>
  </si>
  <si>
    <t xml:space="preserve">Programa de Treinamento necessário para garantir a capacitação dos funcionários nas tarefas a serem executadas? </t>
  </si>
  <si>
    <t>Programa de Treinamento contemplando o tipo de treinamento por função/atividade em atendimento às Normas Regulamentadoras assegurando que os empregados executem atividades somente após a realização do treinamento.</t>
  </si>
  <si>
    <t>Tem definido e aplica um Programa de Comunicação de SS contemplando Reuniões e Diálogos de Segurança e Saúde (DSS)?</t>
  </si>
  <si>
    <t>Programa de Comunicação contendo quais são os meios de comunicação e periodicidade da aplicação de cada uma dessas ferramentas. Reuniões de SS, são reuniões para avaliar o desempenho de SS contemplando lições aprendidas de acidentes, quase acidentes e ações de prevenção.
DSS - reuniões diárias  entre líder e liderados no início das atividades para reforçar temas de SS.</t>
  </si>
  <si>
    <t>Realiza Campanhas de Saúde e Segurança ?</t>
  </si>
  <si>
    <t>Campanhas de promoção à Saúde e de conscientização dos riscos associados as atividades, assim como para evitar recorrência de incidentes.</t>
  </si>
  <si>
    <t>A empresa realiza Gestão de Requisitos Legais de SS?</t>
  </si>
  <si>
    <t>Estrutura de gestão de Requisitos Legais de SS, para assegurar o atendimento a estes e implantação de todos os Programas previstos por Lei.</t>
  </si>
  <si>
    <t>INFORMAÇÕES ADICIONAIS</t>
  </si>
  <si>
    <t>CAMPO C - DESEMPENHO EM S&amp;S
Dados da empresa referentes aos últimos 03 anos. Não considerar acidentes de trajeto</t>
  </si>
  <si>
    <t>Indicadores de Saúde e Segurança</t>
  </si>
  <si>
    <r>
      <t xml:space="preserve">Taxa de frequência de acidentes com afastamento: </t>
    </r>
    <r>
      <rPr>
        <sz val="9"/>
        <rFont val="Arial"/>
        <family val="2"/>
      </rPr>
      <t>(TCAF=NÚMERO DE ACIDENTE COM AFASTAMENTO X 1.000.000 / HORAS TRABALHADAS)</t>
    </r>
  </si>
  <si>
    <r>
      <t xml:space="preserve">Número de vidas mudadas - número de pessoas com lesões/ doenças incapacitantes permanentes 
</t>
    </r>
    <r>
      <rPr>
        <sz val="9"/>
        <rFont val="Arial"/>
        <family val="2"/>
      </rPr>
      <t>(Incapacidade é a impossibilidade de desempenhar as atribuições definidas para os cargos, funções ou empregos, decorrente de alterações patológicas consequentes a doenças ou lesões.)</t>
    </r>
  </si>
  <si>
    <t xml:space="preserve"> Número de Acidentes Fatais Típicos</t>
  </si>
  <si>
    <t>CAMPO D - REPRESENTANTES DA EMPRESA</t>
  </si>
  <si>
    <r>
      <t>Nome completo do Responsável pelo Preenchimento</t>
    </r>
    <r>
      <rPr>
        <sz val="10"/>
        <rFont val="Arial"/>
        <family val="2"/>
      </rPr>
      <t>:</t>
    </r>
  </si>
  <si>
    <t>Cargo:</t>
  </si>
  <si>
    <t>Telefone:</t>
  </si>
  <si>
    <r>
      <t>Nome completo do Representante Legal da Empresa</t>
    </r>
    <r>
      <rPr>
        <sz val="10"/>
        <rFont val="Arial"/>
        <family val="2"/>
      </rPr>
      <t>:</t>
    </r>
  </si>
  <si>
    <r>
      <t xml:space="preserve">Assinatura do representante Legal:
</t>
    </r>
    <r>
      <rPr>
        <sz val="9"/>
        <rFont val="Arial"/>
        <family val="2"/>
      </rPr>
      <t>Declaração de veracidade das informações.</t>
    </r>
  </si>
  <si>
    <t>Data de preenchimento:</t>
  </si>
  <si>
    <t>X</t>
  </si>
  <si>
    <t>Avaliação da Pré-Qualificação de SS</t>
  </si>
  <si>
    <r>
      <rPr>
        <b/>
        <sz val="7"/>
        <rFont val="Arial"/>
        <family val="2"/>
      </rPr>
      <t xml:space="preserve">ANEXO 1 - PNR-000067
</t>
    </r>
    <r>
      <rPr>
        <sz val="7"/>
        <rFont val="Arial"/>
        <family val="2"/>
      </rPr>
      <t>Revisão: 01
Data: 29/12/2020
Diretoria Saúde, Segurança e Risco Operaciona</t>
    </r>
    <r>
      <rPr>
        <b/>
        <sz val="7"/>
        <rFont val="Arial"/>
        <family val="2"/>
      </rPr>
      <t>l</t>
    </r>
  </si>
  <si>
    <t>Atende</t>
  </si>
  <si>
    <t>AVALIAÇÃO DA EMPRESA E RESULTADO DE PRÉ-QUALIFICAÇÃO EM SS</t>
  </si>
  <si>
    <t>Peso Individual do item</t>
  </si>
  <si>
    <t>Peso Grupo</t>
  </si>
  <si>
    <t>Total do Item</t>
  </si>
  <si>
    <t>Peso Individual após a avaliação</t>
  </si>
  <si>
    <t>Nota Parcial</t>
  </si>
  <si>
    <t>Peso Corrigido</t>
  </si>
  <si>
    <t>Nota total corrigida</t>
  </si>
  <si>
    <t>Nota real corrigida</t>
  </si>
  <si>
    <t>Atende com Ressalvas</t>
  </si>
  <si>
    <t>Item</t>
  </si>
  <si>
    <t xml:space="preserve"> REQUISITOS  DE SAÚDE E SEGURANÇA</t>
  </si>
  <si>
    <t>AVALIAÇÃO</t>
  </si>
  <si>
    <t>Não Atende</t>
  </si>
  <si>
    <t>ITEM</t>
  </si>
  <si>
    <t>DESEMPENHO EM SS - INDICADORES</t>
  </si>
  <si>
    <r>
      <t>Taxa de frequência de acidentes com afastamento:</t>
    </r>
    <r>
      <rPr>
        <sz val="8"/>
        <rFont val="Arial"/>
        <family val="2"/>
      </rPr>
      <t xml:space="preserve"> 
(TCAF=NÚMERO DE ACIDENTE CAF X 1.000.000 / HORAS TRABALHADAS)
OBS: Não considerar acidentes de trajeto</t>
    </r>
  </si>
  <si>
    <t>Número de vidas mudadas - lesões incapacitantes (amputação de membros)</t>
  </si>
  <si>
    <t>Número de Acidentes Fatais Típicos</t>
  </si>
  <si>
    <t>Taxa de Acidentes COM Afastamento da Vale</t>
  </si>
  <si>
    <t>RESULTADO DA AVALIAÇÃO DE SAÚDE E SEGURANÇA</t>
  </si>
  <si>
    <t>Pré-Qualificação em MA  de Fornecedores de bens, produtos e serviços</t>
  </si>
  <si>
    <r>
      <rPr>
        <b/>
        <sz val="8"/>
        <rFont val="Arial"/>
        <family val="2"/>
      </rPr>
      <t>ANEXO 1 - PNR-000067</t>
    </r>
    <r>
      <rPr>
        <sz val="8"/>
        <rFont val="Arial"/>
        <family val="2"/>
      </rPr>
      <t xml:space="preserve">
Revisão: 01
Data: 29/12/2020
Diretoria Saúde, Segurança e Risco Operacional e Gerência Executiva de Meio Ambiente </t>
    </r>
  </si>
  <si>
    <t>TIPO</t>
  </si>
  <si>
    <t>CATEGORIA</t>
  </si>
  <si>
    <t>DESCRIÇÃO CATEGORIA</t>
  </si>
  <si>
    <t>CATEGORIA CRITICA PARA MEIO AMBIENTE</t>
  </si>
  <si>
    <t>DOCUMENTOS AMBIENTAIS OBRIGATÓRIOS POR CATEGORIA</t>
  </si>
  <si>
    <t>Material/Equipamento</t>
  </si>
  <si>
    <t>Ração animal</t>
  </si>
  <si>
    <t>NÃO</t>
  </si>
  <si>
    <t>Quartzo</t>
  </si>
  <si>
    <t>SIM</t>
  </si>
  <si>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</t>
    </r>
  </si>
  <si>
    <t>Carvão ativado</t>
  </si>
  <si>
    <t>Fluorespato</t>
  </si>
  <si>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
</t>
    </r>
    <r>
      <rPr>
        <b/>
        <sz val="11"/>
        <color rgb="FF000000"/>
        <rFont val="Calibri"/>
        <family val="2"/>
      </rPr>
      <t>FISPQ</t>
    </r>
    <r>
      <rPr>
        <sz val="11"/>
        <color rgb="FF000000"/>
        <rFont val="Calibri"/>
        <family val="2"/>
      </rPr>
      <t xml:space="preserve"> - Ficha de Informação de Segurança de Produtos Químicos conforme NBR 14725</t>
    </r>
  </si>
  <si>
    <t>Alumina ativada</t>
  </si>
  <si>
    <r>
      <rPr>
        <b/>
        <sz val="11"/>
        <color rgb="FF000000"/>
        <rFont val="Calibri"/>
        <family val="2"/>
      </rPr>
      <t>FISPQ</t>
    </r>
    <r>
      <rPr>
        <sz val="11"/>
        <color rgb="FF000000"/>
        <rFont val="Calibri"/>
        <family val="2"/>
      </rPr>
      <t xml:space="preserve"> - Ficha de Informação de Segurança de Produtos Químicos conforme NBR 14725</t>
    </r>
  </si>
  <si>
    <t>Minério de ferro</t>
  </si>
  <si>
    <t>Magnetita</t>
  </si>
  <si>
    <t>Escória ou cinza</t>
  </si>
  <si>
    <t>Titânio</t>
  </si>
  <si>
    <t>Alumínio</t>
  </si>
  <si>
    <t>Níquel</t>
  </si>
  <si>
    <t>Liga não ferrosa</t>
  </si>
  <si>
    <t>Liga ferrosa</t>
  </si>
  <si>
    <t>Ferro</t>
  </si>
  <si>
    <t>Chumbo</t>
  </si>
  <si>
    <t>Cobre</t>
  </si>
  <si>
    <t>Calcário calcítico e dolomítico</t>
  </si>
  <si>
    <t>Bentonita</t>
  </si>
  <si>
    <t>Toras</t>
  </si>
  <si>
    <t>Fibras de vidro</t>
  </si>
  <si>
    <t>Liga de ferro manganês</t>
  </si>
  <si>
    <t>Óxido de níquel</t>
  </si>
  <si>
    <t>Cargas explosivas</t>
  </si>
  <si>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
</t>
    </r>
    <r>
      <rPr>
        <b/>
        <sz val="11"/>
        <color rgb="FF000000"/>
        <rFont val="Calibri"/>
        <family val="2"/>
      </rPr>
      <t>Guia de Tráfego - GT emitida pelo Exército</t>
    </r>
  </si>
  <si>
    <t>Explosivos de nitrato de amônia</t>
  </si>
  <si>
    <t>Título de Registro no Exército - TR
Certificado de Registro no Exército - CR
Licença Ambiental
Certificado de Regularidade no Cadastro Técnico Federal do IBAMA  (CTF IBAMA)</t>
  </si>
  <si>
    <t>Magnésio Mg</t>
  </si>
  <si>
    <t>Cloro Cl</t>
  </si>
  <si>
    <t>Carbono C</t>
  </si>
  <si>
    <t>Gases de uso industrial</t>
  </si>
  <si>
    <t>Tampões de bicarbonato</t>
  </si>
  <si>
    <t>Detergentes surfactantes</t>
  </si>
  <si>
    <t>Agentes espumantes</t>
  </si>
  <si>
    <t>Antioxidantes</t>
  </si>
  <si>
    <t>Bactericidas</t>
  </si>
  <si>
    <t>Vaselina</t>
  </si>
  <si>
    <t>Solventes alifáticos</t>
  </si>
  <si>
    <t>Fenóis ou seus substitutos ou derivados</t>
  </si>
  <si>
    <t>Álcool ou seus substitutos</t>
  </si>
  <si>
    <t>Ácidos orgânicos ou seus substitutos</t>
  </si>
  <si>
    <t>Aminas e iminas ou seus substitutos</t>
  </si>
  <si>
    <t>Ácidos Inorgânicos</t>
  </si>
  <si>
    <t>Hidróxido de sódio</t>
  </si>
  <si>
    <t>Borracha natural</t>
  </si>
  <si>
    <t>Resinas e colofônias e outros materiais derivados de resinas</t>
  </si>
  <si>
    <t>Óleo combustível</t>
  </si>
  <si>
    <t>Combustível para aviação</t>
  </si>
  <si>
    <t>Óleo diesel</t>
  </si>
  <si>
    <t>Gasolina ou etanol</t>
  </si>
  <si>
    <t>Bunker</t>
  </si>
  <si>
    <t>Coque de petróleo ou pet coke</t>
  </si>
  <si>
    <t>Coque</t>
  </si>
  <si>
    <t>Briquete</t>
  </si>
  <si>
    <r>
      <rPr>
        <b/>
        <sz val="11"/>
        <color rgb="FF000000"/>
        <rFont val="Calibri"/>
        <family val="2"/>
      </rPr>
      <t xml:space="preserve">Licença Ambiental 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</t>
    </r>
  </si>
  <si>
    <t>Carvão metalúrgico</t>
  </si>
  <si>
    <t>Gás liquefeito de petróleo</t>
  </si>
  <si>
    <r>
      <rPr>
        <b/>
        <sz val="11"/>
        <color rgb="FF000000"/>
        <rFont val="Calibri"/>
        <family val="2"/>
      </rPr>
      <t>Autorização ANP</t>
    </r>
    <r>
      <rPr>
        <sz val="11"/>
        <color rgb="FF000000"/>
        <rFont val="Calibri"/>
        <family val="2"/>
      </rPr>
      <t xml:space="preserve"> do distribuidor
</t>
    </r>
    <r>
      <rPr>
        <b/>
        <sz val="11"/>
        <color rgb="FF000000"/>
        <rFont val="Calibri"/>
        <family val="2"/>
      </rPr>
      <t>FISPQ</t>
    </r>
    <r>
      <rPr>
        <sz val="11"/>
        <color rgb="FF000000"/>
        <rFont val="Calibri"/>
        <family val="2"/>
      </rPr>
      <t xml:space="preserve"> - Ficha de Informação de Segurança de Produtos Químicos conforme NBR 14725</t>
    </r>
  </si>
  <si>
    <t>Óleo de motor</t>
  </si>
  <si>
    <t>Óleo de corte</t>
  </si>
  <si>
    <t>Óleo para engrenagens</t>
  </si>
  <si>
    <t>Óleo hidráulico</t>
  </si>
  <si>
    <t>Óleo de transmissão</t>
  </si>
  <si>
    <t>Lubrificantes de aplicação geral</t>
  </si>
  <si>
    <t>Anticorrosivos</t>
  </si>
  <si>
    <t>Graxa</t>
  </si>
  <si>
    <t>Peneiras</t>
  </si>
  <si>
    <t>Britadores de rocha</t>
  </si>
  <si>
    <t>Moinhos de hastes</t>
  </si>
  <si>
    <t>Moinhos de bolas</t>
  </si>
  <si>
    <t>Rompedores de rocha</t>
  </si>
  <si>
    <t>Moinhos de ciclone ou vórtice</t>
  </si>
  <si>
    <t>Atirantadores a cabo</t>
  </si>
  <si>
    <t>Atirantadores a tesoura</t>
  </si>
  <si>
    <t>Peneiras de explosão</t>
  </si>
  <si>
    <t>Sondas de testemunhagem</t>
  </si>
  <si>
    <t>Vibradores pneumáticos</t>
  </si>
  <si>
    <t>Ferramentas convencionais de perfuração</t>
  </si>
  <si>
    <t>Equipamentos de medição de vazão</t>
  </si>
  <si>
    <t>Sistemas de telemetria</t>
  </si>
  <si>
    <t>Instrumentação de sistema de controle da produção</t>
  </si>
  <si>
    <t>Separadores de produção</t>
  </si>
  <si>
    <t>Equipamento de pesca e aquicultura</t>
  </si>
  <si>
    <t>Niveladoras</t>
  </si>
  <si>
    <t>Retroescavadeiras</t>
  </si>
  <si>
    <t>Compactadores</t>
  </si>
  <si>
    <t>Draglines</t>
  </si>
  <si>
    <t>Raspadores suspensos</t>
  </si>
  <si>
    <t>Trator de esteira</t>
  </si>
  <si>
    <t>Trator de pneus</t>
  </si>
  <si>
    <t>Escavadores móveis</t>
  </si>
  <si>
    <t>Carregadores de roda de grande porte</t>
  </si>
  <si>
    <t>Minicarregadeiras</t>
  </si>
  <si>
    <t>Caçambas para escavadeiras ou suas peças ou acessórios</t>
  </si>
  <si>
    <t>Lâminas ou superfícies dentadas ou outras extremidades cortantes</t>
  </si>
  <si>
    <t>Sapata ou elos de esteiras ou suas peças</t>
  </si>
  <si>
    <t>Polidores giratórios</t>
  </si>
  <si>
    <t>Bico de pulverização</t>
  </si>
  <si>
    <t>Robótica</t>
  </si>
  <si>
    <t>Máquina para encher pneus</t>
  </si>
  <si>
    <t>Sistemas de pintura diversos</t>
  </si>
  <si>
    <t>Maquinário e suprimentos para solda e brasagem</t>
  </si>
  <si>
    <t>Maquinário de solda</t>
  </si>
  <si>
    <t>Máquina de anodização</t>
  </si>
  <si>
    <t>Máquina de banho eletrolítico</t>
  </si>
  <si>
    <t>Ferramentas de máquinas industriais</t>
  </si>
  <si>
    <t>Elevadores</t>
  </si>
  <si>
    <t>Talhas</t>
  </si>
  <si>
    <t>Empilhadeiras</t>
  </si>
  <si>
    <t>Equipamento de carregamento</t>
  </si>
  <si>
    <t>Stacker</t>
  </si>
  <si>
    <t>Guinchos</t>
  </si>
  <si>
    <t>Fundas</t>
  </si>
  <si>
    <t>Macaco hidráulico</t>
  </si>
  <si>
    <t>Rampas de carregamento</t>
  </si>
  <si>
    <t>Elevador tipo tesoura</t>
  </si>
  <si>
    <t>Guindastes de uso geral</t>
  </si>
  <si>
    <t>Cabo de aço</t>
  </si>
  <si>
    <t>Selo de Identificação de Conformidade emitido pelo Inmetro (Portaria INMETRO 181/13)</t>
  </si>
  <si>
    <t>Ponte rolante</t>
  </si>
  <si>
    <t>Transportadores de rolo</t>
  </si>
  <si>
    <t>Tambores de correia</t>
  </si>
  <si>
    <t>Transportadores de correntes</t>
  </si>
  <si>
    <t>Correia espiral</t>
  </si>
  <si>
    <t>Raspador de correia transportadora</t>
  </si>
  <si>
    <t>Pallets</t>
  </si>
  <si>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</t>
    </r>
    <r>
      <rPr>
        <b/>
        <sz val="11"/>
        <color rgb="FF000000"/>
        <rFont val="Calibri"/>
        <family val="2"/>
      </rPr>
      <t>Cadastro Técnico Federal do IBAMA</t>
    </r>
    <r>
      <rPr>
        <sz val="11"/>
        <color rgb="FF000000"/>
        <rFont val="Calibri"/>
        <family val="2"/>
      </rPr>
      <t xml:space="preserve">  (CTF IBAMA)</t>
    </r>
  </si>
  <si>
    <t>Prateleiras ou estantes para estocagem</t>
  </si>
  <si>
    <t>Bancadas de trabalho</t>
  </si>
  <si>
    <t>Tanques ou cilindros de ar ou gás</t>
  </si>
  <si>
    <t>Tanques de armazenamento</t>
  </si>
  <si>
    <t>Tanques químicos</t>
  </si>
  <si>
    <t>Tambores</t>
  </si>
  <si>
    <t>Caixa</t>
  </si>
  <si>
    <t>Recipientes refrigerados</t>
  </si>
  <si>
    <t>Tanques refrigerados</t>
  </si>
  <si>
    <t>Elemento refrigerante</t>
  </si>
  <si>
    <t>Suprimentos para embalagem</t>
  </si>
  <si>
    <t>Veículos para segurança e resgate</t>
  </si>
  <si>
    <t>Barcos motorizados de passageiros</t>
  </si>
  <si>
    <t>Amarras</t>
  </si>
  <si>
    <t>Locomotivas de frete a diesel</t>
  </si>
  <si>
    <t>Vagões de carga</t>
  </si>
  <si>
    <t>Vagões tanque</t>
  </si>
  <si>
    <t>Vagões de passageiros</t>
  </si>
  <si>
    <t>Sistemas de comutação ferroviários</t>
  </si>
  <si>
    <t>Trilhos ferroviários</t>
  </si>
  <si>
    <t>Dormente ferroviário de aço</t>
  </si>
  <si>
    <t>Dormente ferroviário de madeira</t>
  </si>
  <si>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
</t>
    </r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 xml:space="preserve">Certificado de Origem da Madeira </t>
    </r>
  </si>
  <si>
    <t>Aeronave a jato particular ou executiva</t>
  </si>
  <si>
    <t>Aeronave civil e comercial de asa rotativa</t>
  </si>
  <si>
    <t>Sistemas e componentes de frenagem</t>
  </si>
  <si>
    <t>Rodas e aros</t>
  </si>
  <si>
    <t>Componentes do sistema de suspensão</t>
  </si>
  <si>
    <t>Sistemas e componentes de segurança e proteção veicular</t>
  </si>
  <si>
    <t>Câmara e válvula de pneu de automóvel</t>
  </si>
  <si>
    <t>Pneus de caminhões pesados</t>
  </si>
  <si>
    <t>Certificado de Regularidade no Cadastro Técnico Federal do IBAMA  (CTF IBAMA)</t>
  </si>
  <si>
    <t>Kit de reparo de pneus</t>
  </si>
  <si>
    <t>Sistemas e componentes hidráulicos</t>
  </si>
  <si>
    <t>Sistemas e componentes de localização e navegação</t>
  </si>
  <si>
    <t>Sistemas de transmissão</t>
  </si>
  <si>
    <t>Carrocerias e reboques</t>
  </si>
  <si>
    <t>Simulador de direção de veículos</t>
  </si>
  <si>
    <t>Motores hidráulicos</t>
  </si>
  <si>
    <t>Motores pneumáticos</t>
  </si>
  <si>
    <t>Componentes e acessórios de motores</t>
  </si>
  <si>
    <t>Transmissores de força mecânica</t>
  </si>
  <si>
    <t>Unidades de engrenagem</t>
  </si>
  <si>
    <t>Baterias e pilhas e acessórios</t>
  </si>
  <si>
    <t>Polias de transmissão</t>
  </si>
  <si>
    <t>Embreagens</t>
  </si>
  <si>
    <t>Sistemas de freios industriais</t>
  </si>
  <si>
    <t>Fios e cabos e conexões elétricas</t>
  </si>
  <si>
    <t>Selo de Identificação da Conformidade emitido pelo Inmetro (Portaria INMETRO 640/12)</t>
  </si>
  <si>
    <t>Ferramentas manuais</t>
  </si>
  <si>
    <t>Maquinário e equipamentos hidráulicos</t>
  </si>
  <si>
    <t>Maquinário e equipamentos pneumáticos</t>
  </si>
  <si>
    <t>Barras</t>
  </si>
  <si>
    <t>Chapas</t>
  </si>
  <si>
    <t>Perfis</t>
  </si>
  <si>
    <t>Postes</t>
  </si>
  <si>
    <t>Grade de aço</t>
  </si>
  <si>
    <t>Barras de cobre</t>
  </si>
  <si>
    <t>Produtos estruturais</t>
  </si>
  <si>
    <t>Concreto pronto</t>
  </si>
  <si>
    <t>Cimento</t>
  </si>
  <si>
    <t>Asfalto</t>
  </si>
  <si>
    <t>Manta geotêxtil</t>
  </si>
  <si>
    <t>Blocos</t>
  </si>
  <si>
    <t>Telhas cerâmicas e lajes</t>
  </si>
  <si>
    <t>Isolamento térmico</t>
  </si>
  <si>
    <t>Isolamento acústico</t>
  </si>
  <si>
    <t>Produtos de vidro</t>
  </si>
  <si>
    <t>Equipamento de apoio para construção e manutenção</t>
  </si>
  <si>
    <t>Galpões de armazenamento</t>
  </si>
  <si>
    <t>Centros comerciais</t>
  </si>
  <si>
    <t>Subestação</t>
  </si>
  <si>
    <t>Casas residenciais</t>
  </si>
  <si>
    <t>Apartamentos</t>
  </si>
  <si>
    <t>Armazéns</t>
  </si>
  <si>
    <t>Combinação de tirante e treliça</t>
  </si>
  <si>
    <t>Usinado de metal forjado em calor</t>
  </si>
  <si>
    <t>Cabo metálico</t>
  </si>
  <si>
    <t>Cabos de elevação</t>
  </si>
  <si>
    <t>Arruelas</t>
  </si>
  <si>
    <t>Molas</t>
  </si>
  <si>
    <t>Fixadores diversos</t>
  </si>
  <si>
    <t>Ferragens rolantes</t>
  </si>
  <si>
    <t>Rolamentos</t>
  </si>
  <si>
    <t>Rodas industriais</t>
  </si>
  <si>
    <t>Juntas e vedações</t>
  </si>
  <si>
    <t>Abrasivos e corpos abrasivos</t>
  </si>
  <si>
    <t>Adesivos e selantes</t>
  </si>
  <si>
    <t>Vernizes e diluentes de tintas</t>
  </si>
  <si>
    <t>Atuadores</t>
  </si>
  <si>
    <t>Conjuntos estruturais soldados ou brasados de aço carbono</t>
  </si>
  <si>
    <t>Fundidos isolantes</t>
  </si>
  <si>
    <t>Usinados de precisão padrão de plástico ou polímero</t>
  </si>
  <si>
    <t>Usinados de precisão padrão de aço</t>
  </si>
  <si>
    <t>Usinados de precisão padrão de alumínio</t>
  </si>
  <si>
    <t>Resistor de bobina</t>
  </si>
  <si>
    <t>Retificadores</t>
  </si>
  <si>
    <t>Peças e insumos e acessórios de componentes eletrônicos</t>
  </si>
  <si>
    <t>Cátodos ou emissores</t>
  </si>
  <si>
    <t>Dispositivos de anodo</t>
  </si>
  <si>
    <t>Controles lógicos programáveis</t>
  </si>
  <si>
    <t>Dispositivos de controle de segurança</t>
  </si>
  <si>
    <t>Reguladores elétricos ou de força</t>
  </si>
  <si>
    <t>Reatores</t>
  </si>
  <si>
    <t>Placas de painel</t>
  </si>
  <si>
    <t>Sistemas de monitoração de energia ou controle</t>
  </si>
  <si>
    <t>Dispositivos ou conjuntos de aterramento</t>
  </si>
  <si>
    <t>Aparatos e acessórios de proteção contra relâmpagos</t>
  </si>
  <si>
    <t>Conversor de corrente alternada CA</t>
  </si>
  <si>
    <t>Exaustores de ar</t>
  </si>
  <si>
    <t>Ventiladores</t>
  </si>
  <si>
    <t>Equipamento e peças e acessórios de resfriamento</t>
  </si>
  <si>
    <t>Equipamentos e peças e acessórios de aquecimento</t>
  </si>
  <si>
    <t>Bocais</t>
  </si>
  <si>
    <t>Mangueiras</t>
  </si>
  <si>
    <t>Regulador de oxigênio para soldagem</t>
  </si>
  <si>
    <t>Regulador de acetileno para soldagem</t>
  </si>
  <si>
    <t>Conexões de tubos</t>
  </si>
  <si>
    <t>Bombas</t>
  </si>
  <si>
    <t>Compressores</t>
  </si>
  <si>
    <t>Peças e acessórios de bombas</t>
  </si>
  <si>
    <t>Centrífugas</t>
  </si>
  <si>
    <t>Tubos e tubulações</t>
  </si>
  <si>
    <t>Equipamentos e suprimentos de laboratório para mistura e dispersão e homogeneização</t>
  </si>
  <si>
    <t>Equipamentos de laboratório para perfurar e moer e cortar e amassar e prensar</t>
  </si>
  <si>
    <t>Equipamentos de laboratório de elétrons e física do estado sólido</t>
  </si>
  <si>
    <t>Equipamentos de laboratório de aquecimento e secagem</t>
  </si>
  <si>
    <t>Equipamentos de laboratório de resfriamento</t>
  </si>
  <si>
    <t>Equipamentos de laboratório de lavagem e limpeza</t>
  </si>
  <si>
    <t>Equipamentos de mecânica dos fluidos</t>
  </si>
  <si>
    <t>Invólucros e acessórios de laboratório</t>
  </si>
  <si>
    <t>Equipamentos e suprimentos de laboratório para mistura e agitação e trepidação</t>
  </si>
  <si>
    <t>Equipamentos de amostragem</t>
  </si>
  <si>
    <t>Equipamentos de fermentação</t>
  </si>
  <si>
    <t>Estufas e acessórios de laboratório</t>
  </si>
  <si>
    <t>Fornos e acessórios de laboratório</t>
  </si>
  <si>
    <t>Equipamentos e suprimentos de laboratório para decantação e destilação e evaporação e extração</t>
  </si>
  <si>
    <t>Equipamentos e suprimentos de laboratório para filtragem</t>
  </si>
  <si>
    <t>Equipamentos e suprimentos de peneiramento e peneiras de laboratório</t>
  </si>
  <si>
    <t>Bombas e tubos de laboratório</t>
  </si>
  <si>
    <t>Instrumentos de medição de peso</t>
  </si>
  <si>
    <t>Instrumentos de medição de comprimento e espessura e distância</t>
  </si>
  <si>
    <t>Instrumentos e acessórios de visão e observação</t>
  </si>
  <si>
    <t>Equipamentos de exame não destrutivo</t>
  </si>
  <si>
    <t>Instrumentos de indicação e registro</t>
  </si>
  <si>
    <t>Transdutores</t>
  </si>
  <si>
    <t>Instrumentos de medição de temperatura e calor</t>
  </si>
  <si>
    <t>Instrumentos de medição de umidade</t>
  </si>
  <si>
    <t>Instrumentos de medição e controle de pressão</t>
  </si>
  <si>
    <t>Instrumentos de medição e observação de vazão de líquidos e gases</t>
  </si>
  <si>
    <t>Equipamentos e instrumentos relacionados com transporte</t>
  </si>
  <si>
    <t>Equipamentos e instrumentos de navegação</t>
  </si>
  <si>
    <t>Instrumentos e suprimentos de avaliação química</t>
  </si>
  <si>
    <t>Analisadores e monitores de gás</t>
  </si>
  <si>
    <t>Analisadores de líquidos e sólidos e elementos</t>
  </si>
  <si>
    <t>Instrumentos de avaliação nuclear</t>
  </si>
  <si>
    <t>Equipamentos e acessórios de medição e teste elétrico</t>
  </si>
  <si>
    <t>Instrumentos de medição e teste eletrônico e de comunicações</t>
  </si>
  <si>
    <t>Instrumentos geofísicos e geotécnicos</t>
  </si>
  <si>
    <t>Equipamentos de medição de solo</t>
  </si>
  <si>
    <t>Instrumentos sismológicos</t>
  </si>
  <si>
    <t>Instrumentos meteorológicos</t>
  </si>
  <si>
    <t>Instrumentos mecânicos</t>
  </si>
  <si>
    <t>Instrumentos de testes de metais e metalurgia e materiais estruturais</t>
  </si>
  <si>
    <t>Equipamentos para geração e medição de luz e ondas</t>
  </si>
  <si>
    <t>Equipamentos espectroscópicos</t>
  </si>
  <si>
    <t>Equipamentos de geração e medição de som</t>
  </si>
  <si>
    <t>Instrumentos e acessórios eletroquímicos de medição</t>
  </si>
  <si>
    <t>Analisadores e acessórios e suprimentos clínicos e de diagnóstico</t>
  </si>
  <si>
    <t>Conjuntos de testes manuais e controle de qualidade e calibradores e padrões</t>
  </si>
  <si>
    <t>Equipamento e suprimentos de testes diagnósticos de pacientes</t>
  </si>
  <si>
    <t>Suprimentos e acessórios para laboratório</t>
  </si>
  <si>
    <t>Equipamentos e Acessórios e Suprimentos Médicos</t>
  </si>
  <si>
    <t>Equipamentos e suprimentos veterinários</t>
  </si>
  <si>
    <t>Produtos de gases de uso hospitalar</t>
  </si>
  <si>
    <t>Dispositivos e acessórios de comunicação</t>
  </si>
  <si>
    <t>Equipamentos e acessórios de informática</t>
  </si>
  <si>
    <t>Equipamento de teleconferência</t>
  </si>
  <si>
    <t>Equipamentos e componentes de rede fixa</t>
  </si>
  <si>
    <t>Equipamentos de manutenção de rede</t>
  </si>
  <si>
    <t>Conjuntos de peças de central telefônica</t>
  </si>
  <si>
    <t>Máquinas para escritório e seus suprimentos e acessórios</t>
  </si>
  <si>
    <t>Equipamentos e Suprimentos Fotográficos e Audiovisuais e de Impressão</t>
  </si>
  <si>
    <t>Equipamentos de vigilância e detecção</t>
  </si>
  <si>
    <t>Segurança e proteção pessoal</t>
  </si>
  <si>
    <t>Prevenção de incêndios</t>
  </si>
  <si>
    <r>
      <rPr>
        <b/>
        <sz val="11"/>
        <color rgb="FF000000"/>
        <rFont val="Calibri"/>
        <family val="2"/>
      </rPr>
      <t>Declaração da Conformidade do Fornecedor emitida pelo INMETRO</t>
    </r>
    <r>
      <rPr>
        <sz val="11"/>
        <color rgb="FF000000"/>
        <rFont val="Calibri"/>
        <family val="2"/>
      </rPr>
      <t xml:space="preserve"> (Portaria INMETEO 206/11)
</t>
    </r>
    <r>
      <rPr>
        <sz val="11"/>
        <color rgb="FFFF0000"/>
        <rFont val="Calibri"/>
        <family val="2"/>
      </rPr>
      <t>se a empresa for realizar inspeção/manutenção de extintores de incêndio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Cadastro no Corpo de Bombeiros</t>
    </r>
  </si>
  <si>
    <t>Misturadores ou agitadores</t>
  </si>
  <si>
    <t>Equipamento de purificação de água</t>
  </si>
  <si>
    <t>Turbidímetros</t>
  </si>
  <si>
    <t>Tanques de sedimentação</t>
  </si>
  <si>
    <t>Anti-incrustantes</t>
  </si>
  <si>
    <t>Floculantes</t>
  </si>
  <si>
    <t>Máquinas de lavagem do tipo de lavanderia</t>
  </si>
  <si>
    <t>Limpadores a vácuo</t>
  </si>
  <si>
    <t>Polidores de assoalho</t>
  </si>
  <si>
    <t>Máquina de lavagem de assoalho</t>
  </si>
  <si>
    <t>Recipientes ou caixas plásticas de lixo</t>
  </si>
  <si>
    <t>Baldes ou caçambas de limpeza</t>
  </si>
  <si>
    <t>Limpadores cáusticos</t>
  </si>
  <si>
    <t>Limpadores derivados de petróleo</t>
  </si>
  <si>
    <t>Compostos desengraxantes</t>
  </si>
  <si>
    <t>Produtos de limpeza de automóveis</t>
  </si>
  <si>
    <t>Absorvente granular</t>
  </si>
  <si>
    <t>Brindes</t>
  </si>
  <si>
    <t>Acessórios desportivos</t>
  </si>
  <si>
    <t>Alimentos e Bebidas e Tabacaria</t>
  </si>
  <si>
    <t>Eletrodomésticos e Suprimentos Domésticos e Produtos Eletrônicos para o Consumidor</t>
  </si>
  <si>
    <t>Uniformes corporativos</t>
  </si>
  <si>
    <t>Produtos para cuidados pessoais</t>
  </si>
  <si>
    <t>Relógios</t>
  </si>
  <si>
    <t>Produtos Publicados</t>
  </si>
  <si>
    <t>Mobiliário de escritório</t>
  </si>
  <si>
    <t>Mobiliário de lanchonete e refeitório</t>
  </si>
  <si>
    <t>Brinquedos e jogos</t>
  </si>
  <si>
    <t>Serviços de plantio ou manutenção de jardins</t>
  </si>
  <si>
    <r>
      <rPr>
        <b/>
        <sz val="11"/>
        <color rgb="FF000000"/>
        <rFont val="Calibri"/>
        <family val="2"/>
      </rPr>
      <t>Certificado</t>
    </r>
    <r>
      <rPr>
        <sz val="11"/>
        <color rgb="FF000000"/>
        <rFont val="Calibri"/>
        <family val="2"/>
      </rPr>
      <t xml:space="preserve"> de Regularidade no Cadastro Técnico Federal do IBAMA  (CTF IBAMA)
</t>
    </r>
    <r>
      <rPr>
        <b/>
        <sz val="11"/>
        <color rgb="FF000000"/>
        <rFont val="Calibri"/>
        <family val="2"/>
      </rPr>
      <t>Registro no RENASEM</t>
    </r>
    <r>
      <rPr>
        <sz val="11"/>
        <color rgb="FF000000"/>
        <rFont val="Calibri"/>
        <family val="2"/>
      </rPr>
      <t xml:space="preserve">   (registro nacional de sementes e mudas) se houver fornecimento de semente ou mudas
</t>
    </r>
    <r>
      <rPr>
        <b/>
        <sz val="11"/>
        <color rgb="FF000000"/>
        <rFont val="Calibri"/>
        <family val="2"/>
      </rPr>
      <t>FISPQ</t>
    </r>
    <r>
      <rPr>
        <sz val="11"/>
        <color rgb="FF000000"/>
        <rFont val="Calibri"/>
        <family val="2"/>
      </rPr>
      <t xml:space="preserve"> - Ficha de Informação de Segurança de Produtos Químicos conforme NBR 14725</t>
    </r>
  </si>
  <si>
    <t>Serviços de roçada</t>
  </si>
  <si>
    <t>Serviço</t>
  </si>
  <si>
    <t>Serviços de hospital de animais</t>
  </si>
  <si>
    <t>Serviços de controle biológico</t>
  </si>
  <si>
    <t>Serviços de colheita de sementes</t>
  </si>
  <si>
    <t>Serviços de gerenciamento de ecossistema terrestre</t>
  </si>
  <si>
    <t>Serviços de desenvolvimento de minas</t>
  </si>
  <si>
    <t>Serviços de perfuração de teste ou testemunho</t>
  </si>
  <si>
    <t>Serviços de explosão de minas</t>
  </si>
  <si>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
</t>
    </r>
    <r>
      <rPr>
        <b/>
        <sz val="11"/>
        <color rgb="FF000000"/>
        <rFont val="Calibri"/>
        <family val="2"/>
      </rPr>
      <t>Certificado de Registro no Exército - CR</t>
    </r>
  </si>
  <si>
    <t>Serviços de perfuração de poços de minas</t>
  </si>
  <si>
    <t>Serviços de mineração subterrânea</t>
  </si>
  <si>
    <t>Serviços de mineração a céu aberto</t>
  </si>
  <si>
    <t>Serviços de mineração de superfície</t>
  </si>
  <si>
    <t>Serviços de locação ou arrendamento de maquinário de mina</t>
  </si>
  <si>
    <t>Serviços de avaliação ou projeto de pesquisa sísmica</t>
  </si>
  <si>
    <t>Serviços de análise de testemunho no canteiro</t>
  </si>
  <si>
    <t>Serviços de teste de água ou gás</t>
  </si>
  <si>
    <t>Serviços de manutenção de edificações</t>
  </si>
  <si>
    <t>Serviços de aluguel de gerador portátil</t>
  </si>
  <si>
    <t>Serviços de decoração ou projeto de interiores</t>
  </si>
  <si>
    <t>Serviços de acabamentos de carpintaria ou marcenaria</t>
  </si>
  <si>
    <t>Serviços de instalação de equipamento de comunicação</t>
  </si>
  <si>
    <t>Manutenção ou suporte de equipamentos de telecomunicação</t>
  </si>
  <si>
    <t>Serviço e Material/Equipamento</t>
  </si>
  <si>
    <t>Serviços de reparo e manutenção e instalação e regulagem de caldeiras</t>
  </si>
  <si>
    <r>
      <rPr>
        <b/>
        <sz val="11"/>
        <color rgb="FF000000"/>
        <rFont val="Calibri"/>
        <family val="2"/>
      </rPr>
      <t>Alvará de Localização e Funcionamento</t>
    </r>
    <r>
      <rPr>
        <sz val="11"/>
        <color rgb="FF000000"/>
        <rFont val="Calibri"/>
        <family val="2"/>
      </rPr>
      <t xml:space="preserve"> emitido pela Prefeitura</t>
    </r>
  </si>
  <si>
    <t>Construção de sistema de tubulação</t>
  </si>
  <si>
    <t>Serviços de limpeza de terreno</t>
  </si>
  <si>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 se houver uso de motosserra</t>
    </r>
  </si>
  <si>
    <t>Serviços de demolição</t>
  </si>
  <si>
    <t>Serviços de reparo de sistema de transportadores de material</t>
  </si>
  <si>
    <t>Serviços de instalação e montagem de edificações industriais pré-fabricadas</t>
  </si>
  <si>
    <t>Serviços de construção e reforma de armazéns</t>
  </si>
  <si>
    <t>Serviços de construção de edificações comerciais e escritórios novos</t>
  </si>
  <si>
    <t>Serviços de renovação e reformas de edificações comerciais e escritórios</t>
  </si>
  <si>
    <t>Serviços de construção de estufa</t>
  </si>
  <si>
    <t>Serviços de construção de posto de bombeiro</t>
  </si>
  <si>
    <t>Serviços de construção de plantas de tratamento de águas residuais e esgoto</t>
  </si>
  <si>
    <t>Serviços de construção de rodovias e estradas novas</t>
  </si>
  <si>
    <t>Serviços de manutenção de rodovias e estradas</t>
  </si>
  <si>
    <t>Serviços de pavimentação de rodovias e estradas</t>
  </si>
  <si>
    <t>Serviços de recapeamento de rodovias e estradas</t>
  </si>
  <si>
    <t>Serviços de construção e reparo de calçadas</t>
  </si>
  <si>
    <t>Serviços de construção e reparo de pontes</t>
  </si>
  <si>
    <t>Serviços de construção e reparo de túnel</t>
  </si>
  <si>
    <t>Serviços de construção e reparo de viaduto</t>
  </si>
  <si>
    <t>Serviços de construção de ramais de gás e petróleo</t>
  </si>
  <si>
    <t>Serviços de construção de oleoduto e gasoduto</t>
  </si>
  <si>
    <t>Serviços de construção de aquedutos</t>
  </si>
  <si>
    <t>Serviços de construção de estações de bombeamento</t>
  </si>
  <si>
    <t>Serviços de construção de sistema de drenagem</t>
  </si>
  <si>
    <t>Serviços de dragagem marítima</t>
  </si>
  <si>
    <t>Serviços de construção de portos</t>
  </si>
  <si>
    <t>Serviços de construção marítima de navios</t>
  </si>
  <si>
    <t>Serviços de terraplenagem</t>
  </si>
  <si>
    <t>Serviços de aluguel ou arrendamento de equipamentos de construção</t>
  </si>
  <si>
    <t>Serviços de manutenção de caldeira</t>
  </si>
  <si>
    <t>Serviços de pintura industrial</t>
  </si>
  <si>
    <t>Serviços de instalação de iluminação</t>
  </si>
  <si>
    <t>Serviços de construção de sistema de energia elétrica</t>
  </si>
  <si>
    <t>Serviços de instalação de sistema de controle de acesso</t>
  </si>
  <si>
    <t>Serviços de instalação de sistema de circuito fechado de televisão CFTV</t>
  </si>
  <si>
    <t>Serviços de manutenção e instalação de sistema instrumentado de segurança</t>
  </si>
  <si>
    <t>Serviços de trabalhos acústicos de teto</t>
  </si>
  <si>
    <t>Serviços de construção de fundação e base</t>
  </si>
  <si>
    <t>Serviços de vidro e envidraçamento</t>
  </si>
  <si>
    <t>Serviços de proteção contra fogo em edificações</t>
  </si>
  <si>
    <t>Serviços de instalação de bomba de gasolina</t>
  </si>
  <si>
    <t>Serviços de instalação de bomba de diesel</t>
  </si>
  <si>
    <t>Serviços de manutenção e reparo de equipamentos de postos de gasolina</t>
  </si>
  <si>
    <t>Serviços de andaimes e cordames</t>
  </si>
  <si>
    <t>Serviços de instalação de mobília de escritório</t>
  </si>
  <si>
    <t>Serviços de instalação de aparelho doméstico ou comercial</t>
  </si>
  <si>
    <t>Serviços de arrendamento e manutenção de móveis de escritório</t>
  </si>
  <si>
    <t>Serviços de manutenção e instalação de equipamentos hidráulicos</t>
  </si>
  <si>
    <t>Serviços de locação de tanques de armazenagem</t>
  </si>
  <si>
    <t>Serviços de aluguel e manutenção de compressor de ar</t>
  </si>
  <si>
    <t>Serviços de manutenção e reparo de instrumento ou medidor</t>
  </si>
  <si>
    <t>Serviços de manutenção ou reparo de acessórios de tubulação</t>
  </si>
  <si>
    <t>Serviços de manutenção e reparo de equipamento pesado</t>
  </si>
  <si>
    <t>Serviços de manutenção e reparo de guindaste</t>
  </si>
  <si>
    <t>Serviços de locação de guindaste</t>
  </si>
  <si>
    <t>Serviços de refratários para produção de ferro ou aço</t>
  </si>
  <si>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
</t>
    </r>
    <r>
      <rPr>
        <b/>
        <sz val="11"/>
        <color rgb="FF000000"/>
        <rFont val="Calibri"/>
        <family val="2"/>
      </rPr>
      <t>Licença Ambiental</t>
    </r>
  </si>
  <si>
    <t>Serviços de refinamento de metais</t>
  </si>
  <si>
    <t>Serviços de corte de metais</t>
  </si>
  <si>
    <t>Serviços de serralheiro</t>
  </si>
  <si>
    <t>Serviços de forja de metal</t>
  </si>
  <si>
    <t>Serviços de costura industrial</t>
  </si>
  <si>
    <t>Serviços de manutenção de equipamento industriais</t>
  </si>
  <si>
    <t>Serviços de manutenção de equipamento de engenharia</t>
  </si>
  <si>
    <t>Serviços de manutenção e reparo em equipamento elétrico</t>
  </si>
  <si>
    <t>Serviços de usinagem</t>
  </si>
  <si>
    <t>Serviços de revestimento</t>
  </si>
  <si>
    <t>Serviços de moldagem</t>
  </si>
  <si>
    <t>Serviços de solda</t>
  </si>
  <si>
    <t>Serviços de limpeza predial</t>
  </si>
  <si>
    <t>Serviços de coleta ou destruição ou processamento de resíduos</t>
  </si>
  <si>
    <t>Serviços de tratamento de esgoto</t>
  </si>
  <si>
    <t>Serviços de reciclagem</t>
  </si>
  <si>
    <t>Serviços de aterro para resíduos gerais não perigosos</t>
  </si>
  <si>
    <t>Serviços de aterro para resíduos perigosos</t>
  </si>
  <si>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
*</t>
    </r>
    <r>
      <rPr>
        <sz val="11"/>
        <color rgb="FFFF0000"/>
        <rFont val="Calibri"/>
        <family val="2"/>
      </rPr>
      <t>Solicitar a mesma documentação do Transportador destes Resíduos Perigosos</t>
    </r>
  </si>
  <si>
    <t>Serviços de incineração de resíduos gerais não perigosos</t>
  </si>
  <si>
    <t>Serviços de incineração de resíduos perigosos</t>
  </si>
  <si>
    <t>Avaliação de impacto ambiental</t>
  </si>
  <si>
    <r>
      <t>Certificado de Regularidade no Cadastro Técnico Federal do IBAMA  (</t>
    </r>
    <r>
      <rPr>
        <b/>
        <sz val="11"/>
        <color rgb="FF000000"/>
        <rFont val="Calibri"/>
        <family val="2"/>
      </rPr>
      <t>CTF /AIDA</t>
    </r>
    <r>
      <rPr>
        <sz val="11"/>
        <color rgb="FF000000"/>
        <rFont val="Calibri"/>
        <family val="2"/>
      </rPr>
      <t>)  IN IBAMA 10/2013</t>
    </r>
  </si>
  <si>
    <t>Serviços de planejamento estratégico de gestão ou conservação de recursos naturais</t>
  </si>
  <si>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</t>
    </r>
    <r>
      <rPr>
        <b/>
        <sz val="11"/>
        <color rgb="FF000000"/>
        <rFont val="Calibri"/>
        <family val="2"/>
      </rPr>
      <t>CTF /AIDA</t>
    </r>
    <r>
      <rPr>
        <sz val="11"/>
        <color rgb="FF000000"/>
        <rFont val="Calibri"/>
        <family val="2"/>
      </rPr>
      <t>)  IN IBAMA 10/2013</t>
    </r>
  </si>
  <si>
    <t>Serviços de consultoria ambiental</t>
  </si>
  <si>
    <t>Serviços de auditoria ambiental corporativa</t>
  </si>
  <si>
    <t>Serviços de proteção contra riscos ou perigos naturais</t>
  </si>
  <si>
    <t>Serviços de descontaminação ambiental</t>
  </si>
  <si>
    <t>Serviços de recuperação de terras</t>
  </si>
  <si>
    <t>Serviços de monitoramento ou medição da poluição do ar</t>
  </si>
  <si>
    <t>Serviços de monitoramento e medida de poluição do solo</t>
  </si>
  <si>
    <t>Serviços de transporte aéreo doméstico</t>
  </si>
  <si>
    <t>Serviços de transporte aéreo internacional</t>
  </si>
  <si>
    <t>Serviços de transporte em vagão fechado</t>
  </si>
  <si>
    <t>Serviços de transporte doméstico por navio</t>
  </si>
  <si>
    <t>Serviços de transporte internacional por navio</t>
  </si>
  <si>
    <t>Serviços de transporte doméstico por barcaças</t>
  </si>
  <si>
    <t>Serviços de transporte por caminhões regional ou nacional</t>
  </si>
  <si>
    <r>
      <rPr>
        <b/>
        <sz val="11"/>
        <color rgb="FF000000"/>
        <rFont val="Calibri"/>
        <family val="2"/>
      </rPr>
      <t>Autorização Ambiental</t>
    </r>
    <r>
      <rPr>
        <sz val="11"/>
        <color rgb="FF000000"/>
        <rFont val="Calibri"/>
        <family val="2"/>
      </rPr>
      <t xml:space="preserve"> de Transporte Interestadual de Produtos Perigosos   (IN IBAMA 5/2012 ) </t>
    </r>
    <r>
      <rPr>
        <sz val="11"/>
        <color rgb="FFFF0000"/>
        <rFont val="Calibri"/>
        <family val="2"/>
      </rPr>
      <t>somente quando houver transporte de produto perigoso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/ APP) </t>
    </r>
    <r>
      <rPr>
        <sz val="11"/>
        <color rgb="FFFF0000"/>
        <rFont val="Calibri"/>
        <family val="2"/>
      </rPr>
      <t xml:space="preserve"> somente quando houver transporte de produto perigoso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 para transporte de Produtos Perigosos : </t>
    </r>
    <r>
      <rPr>
        <sz val="11"/>
        <color rgb="FFFF0000"/>
        <rFont val="Calibri"/>
        <family val="2"/>
      </rPr>
      <t>somente quando houver transporte de produto perigoso</t>
    </r>
  </si>
  <si>
    <t>Serviços de transporte de veículos</t>
  </si>
  <si>
    <t>Serviços de mudança de bens</t>
  </si>
  <si>
    <t>Serviços de transporte aéreo-marítimo</t>
  </si>
  <si>
    <t>Serviços de transporte marítimo-ferroviário</t>
  </si>
  <si>
    <t>Serviços de transporte marítimo-rodoviário</t>
  </si>
  <si>
    <t>Serviços de transporte aéreo-rodoviário</t>
  </si>
  <si>
    <t>Serviços de transporte ferroviário-rodoviário</t>
  </si>
  <si>
    <t>Serviços de entrega internacional de cartas ou pequenos pacotes</t>
  </si>
  <si>
    <t>Serviços de viagem de avião fretado</t>
  </si>
  <si>
    <t>Serviços de transporte de pessoal das plataformas de gás e petróleo em alto mar</t>
  </si>
  <si>
    <t>Serviços de ônibus fretados</t>
  </si>
  <si>
    <t>Programa Interno de Autofiscalização e Correta Manutenção de Frota  (Portaria IBAMA 85/96)</t>
  </si>
  <si>
    <t>Serviços de táxi</t>
  </si>
  <si>
    <t>Serviços de aluguel de veículos</t>
  </si>
  <si>
    <t>Serviços de conteinerização de bens</t>
  </si>
  <si>
    <t>Serviços de taxação sobre frete</t>
  </si>
  <si>
    <t>Serviços de silo</t>
  </si>
  <si>
    <t>Serviços de operador logístico</t>
  </si>
  <si>
    <t>Serviços de inspeção de carga</t>
  </si>
  <si>
    <t>Serviços de rebocador</t>
  </si>
  <si>
    <t>Registro de Propriedade Marítima emitido pela Capitania dos Portos (Lei Federal 7.652/88)</t>
  </si>
  <si>
    <t>Serviços de docagem de navios</t>
  </si>
  <si>
    <t>Serviços de operações de aeroportos ou aeródromo ou aviação</t>
  </si>
  <si>
    <t>Autorização da ANAC</t>
  </si>
  <si>
    <t>Serviços de pintura ou funilaria de veículos</t>
  </si>
  <si>
    <t>Serviços de manutenção e reparo em automóveis e caminhões leves</t>
  </si>
  <si>
    <t>Serviços de manutenção e reparo de caminhões pesados</t>
  </si>
  <si>
    <t>Serviços de inspeção e manutenção de vagão</t>
  </si>
  <si>
    <t>Serviços de estacionamento de veículos</t>
  </si>
  <si>
    <t>Serviços de manutenção e reparo de aeronaves</t>
  </si>
  <si>
    <t>Serviços de consultoria de planejamento estratégico</t>
  </si>
  <si>
    <t>Serviços de desenvolvimento de objetivos ou políticas corporativas</t>
  </si>
  <si>
    <t>Serviços de consultoria sobre tecnologia da informação</t>
  </si>
  <si>
    <t>Serviços de consultoria de recursos humanos</t>
  </si>
  <si>
    <t>Estudo de viabilidade ou classificação de projetos</t>
  </si>
  <si>
    <t>Estudos regionais ou locais para projetos</t>
  </si>
  <si>
    <t>Serviços de avaliação econômica ou financeira de projetos</t>
  </si>
  <si>
    <t>Serviços de administração ou planejamento de projetos</t>
  </si>
  <si>
    <t>Estudos ou implementação de produtividade ou eficiência</t>
  </si>
  <si>
    <t>Serviços de profissionais de suprimentos</t>
  </si>
  <si>
    <t>Treinamento ou desenvolvimento laboral</t>
  </si>
  <si>
    <t>Serviços de recolocação profissional</t>
  </si>
  <si>
    <t>Serviços de equipe temporária na área financeira</t>
  </si>
  <si>
    <t>Serviços de equipe temporária na área jurídica</t>
  </si>
  <si>
    <t>Serviços temporários de recursos humanos</t>
  </si>
  <si>
    <t>Serviços de recrutamento de pessoal</t>
  </si>
  <si>
    <t>Serviços jurídicos</t>
  </si>
  <si>
    <t>Serviços de aluguel de instalação comercial ou industrial</t>
  </si>
  <si>
    <t>Serviços de arrendamento de terra</t>
  </si>
  <si>
    <t>CAR (Cadastro Ambiental Rural) se o terreno estiver localizado em Zona RURAL</t>
  </si>
  <si>
    <t>Serviços de aluguel de banheiros químicos</t>
  </si>
  <si>
    <r>
      <rPr>
        <b/>
        <sz val="11"/>
        <color rgb="FF000000"/>
        <rFont val="Calibri"/>
        <family val="2"/>
      </rPr>
      <t xml:space="preserve">Licença Ambiental </t>
    </r>
    <r>
      <rPr>
        <sz val="11"/>
        <color rgb="FF000000"/>
        <rFont val="Calibri"/>
        <family val="2"/>
      </rPr>
      <t xml:space="preserve">do </t>
    </r>
    <r>
      <rPr>
        <u/>
        <sz val="11"/>
        <color rgb="FF000000"/>
        <rFont val="Calibri"/>
        <family val="2"/>
      </rPr>
      <t>destinatário</t>
    </r>
    <r>
      <rPr>
        <sz val="11"/>
        <color rgb="FF000000"/>
        <rFont val="Calibri"/>
        <family val="2"/>
      </rPr>
      <t xml:space="preserve"> dos efluentes dos banheiros químicos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 do </t>
    </r>
    <r>
      <rPr>
        <u/>
        <sz val="11"/>
        <color rgb="FF000000"/>
        <rFont val="Calibri"/>
        <family val="2"/>
      </rPr>
      <t>destinatário</t>
    </r>
    <r>
      <rPr>
        <sz val="11"/>
        <color rgb="FF000000"/>
        <rFont val="Calibri"/>
        <family val="2"/>
      </rPr>
      <t xml:space="preserve"> dos efluentes dos banheiros químicos</t>
    </r>
  </si>
  <si>
    <t>Serviços de gestão de imóveis</t>
  </si>
  <si>
    <t>Pesquisa de mercado</t>
  </si>
  <si>
    <t>Serviços de telemarketing</t>
  </si>
  <si>
    <t>Serviços de branding</t>
  </si>
  <si>
    <t>Serviços de gerenciamento de eventos</t>
  </si>
  <si>
    <t>Serviços de personalização de produtos ou presentes</t>
  </si>
  <si>
    <t>Serviços de consultoria aduaneira</t>
  </si>
  <si>
    <t>Serviços de portaria e recepção</t>
  </si>
  <si>
    <t>Serviços de manutenção de dados e arquivo morto</t>
  </si>
  <si>
    <t>Serviços audiovisuais</t>
  </si>
  <si>
    <t>Serviços de engenharia de ferrovia</t>
  </si>
  <si>
    <t>Gerenciamento de construção civil</t>
  </si>
  <si>
    <t>Engenharia de infraestrutura de usina ou instalações</t>
  </si>
  <si>
    <t>Serviços de consultoria de energia e utilidades públicas</t>
  </si>
  <si>
    <t>Serviços eletromecânicos</t>
  </si>
  <si>
    <t>Serviços de engenharia elétrica</t>
  </si>
  <si>
    <t>Manutenção de equipamentos de laboratório</t>
  </si>
  <si>
    <t>Serviços de manutenção e reparo de linha de transmissão de alta voltagem</t>
  </si>
  <si>
    <t>Serviços de design e engenharia de sistemas de controle de processo</t>
  </si>
  <si>
    <t>Design de integração de sistemas</t>
  </si>
  <si>
    <t>Serviços de programação de sistema operacional</t>
  </si>
  <si>
    <t>Serviços de programação de aplicativos de banco de dados ou ERP</t>
  </si>
  <si>
    <t>Serviços de suporte técnico ou help desk</t>
  </si>
  <si>
    <t>Serviços de apoio ou manutenção de hardware</t>
  </si>
  <si>
    <t>Serviços de garantia de terceiro</t>
  </si>
  <si>
    <t>Serviços de digitalização de documentos</t>
  </si>
  <si>
    <t>Serviços de classificação de dados ou conteúdos</t>
  </si>
  <si>
    <t>Serviços de aluguel de hardware</t>
  </si>
  <si>
    <t>Serviços de licenciamento de software</t>
  </si>
  <si>
    <t>Inspeção de materiais ou produtos</t>
  </si>
  <si>
    <t>Serviços de calibragem ou reparo de equipamento de teste</t>
  </si>
  <si>
    <t>Serviços de análise de segurança ou risco</t>
  </si>
  <si>
    <t>Serviços de acústica ou controle de ruídos</t>
  </si>
  <si>
    <t>Serviços de inspeção de equipamento</t>
  </si>
  <si>
    <t>Serviços de inspeção de edificações</t>
  </si>
  <si>
    <t>Serviços meteorológicos</t>
  </si>
  <si>
    <t>Serviços de produção de mapas</t>
  </si>
  <si>
    <t>Serviços de fotogrametria</t>
  </si>
  <si>
    <t>Serviços de pesquisas geológicas</t>
  </si>
  <si>
    <t>Serviços de exploração geológica</t>
  </si>
  <si>
    <t>Serviços arqueológicos</t>
  </si>
  <si>
    <t>Serviços de pesquisa hidrológica</t>
  </si>
  <si>
    <t>Serviços de pesquisa batimétrica</t>
  </si>
  <si>
    <t>Serviços de exploração subaquática</t>
  </si>
  <si>
    <t>Serviços de pesquisas geofísicas</t>
  </si>
  <si>
    <t>Propaganda</t>
  </si>
  <si>
    <t>Redação e tradução</t>
  </si>
  <si>
    <t>Serviços de reprodução</t>
  </si>
  <si>
    <t>Serviços fotográficos</t>
  </si>
  <si>
    <t>Desenho gráfico</t>
  </si>
  <si>
    <t>Serviços de escultores</t>
  </si>
  <si>
    <t>Serviços de fornecimento de água</t>
  </si>
  <si>
    <t>Laudo de Potabilidade conforme Portaria MS 2914/11</t>
  </si>
  <si>
    <t>Serviços de fornecimento de gás natural</t>
  </si>
  <si>
    <r>
      <rPr>
        <b/>
        <sz val="11"/>
        <color rgb="FF000000"/>
        <rFont val="Calibri"/>
        <family val="2"/>
      </rPr>
      <t>Autorização ANP</t>
    </r>
    <r>
      <rPr>
        <sz val="11"/>
        <color rgb="FF000000"/>
        <rFont val="Calibri"/>
        <family val="2"/>
      </rPr>
      <t xml:space="preserve"> do distribuidor </t>
    </r>
  </si>
  <si>
    <t>Serviços de transmissão de energia elétrica</t>
  </si>
  <si>
    <t>Serviços de sistemas de comunicação por satélite ou terra</t>
  </si>
  <si>
    <t>Serviços de telefonia móvel</t>
  </si>
  <si>
    <t>Serviços de sistemas de rádio de curto alcance</t>
  </si>
  <si>
    <t>Serviços de assistência financeira</t>
  </si>
  <si>
    <t>Serviços de seguro marítimo</t>
  </si>
  <si>
    <t>Seguro de viagem</t>
  </si>
  <si>
    <t>Serviços de seguro de saúde ou hospitalar</t>
  </si>
  <si>
    <t>Serviços de provedores de Serviços de cartão de crédito</t>
  </si>
  <si>
    <t>Agências de crédito comerciais</t>
  </si>
  <si>
    <t>Serviços hospitalares de emergência ou cirurgias</t>
  </si>
  <si>
    <t>Serviços de clínicas especializadas privadas</t>
  </si>
  <si>
    <t>Serviços de enfermagem</t>
  </si>
  <si>
    <t>Serviços de ortopedia</t>
  </si>
  <si>
    <t>Serviços de prestadores de saúde especialistas</t>
  </si>
  <si>
    <t>Serviços de controle de contaminação de alimentos</t>
  </si>
  <si>
    <t>Serviços de análise de alimentos</t>
  </si>
  <si>
    <t>Serviços de legislação dos alimentos</t>
  </si>
  <si>
    <t>Serviços de treinamento de competências pessoais</t>
  </si>
  <si>
    <t>Serviços de educação de empregado</t>
  </si>
  <si>
    <t>Serviços de curso de conversação de língua estrangeira</t>
  </si>
  <si>
    <t>Serviços de educação e treinamento em administração</t>
  </si>
  <si>
    <t>Serviços de fornecimento de refeições</t>
  </si>
  <si>
    <t>Serviços de alimentação em construções ou locais de trabalho</t>
  </si>
  <si>
    <t>Hotéis e alojamentos e instalações para reuniões</t>
  </si>
  <si>
    <t>Serviços de agência de viagens</t>
  </si>
  <si>
    <t>Serviços de vistos ou documentação auxiliar</t>
  </si>
  <si>
    <t>Serviços de ginásio ou academia de ginástica</t>
  </si>
  <si>
    <t>Serviços de lavanderia</t>
  </si>
  <si>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Alvará de Localização e Funcionamento</t>
    </r>
    <r>
      <rPr>
        <sz val="11"/>
        <color rgb="FF000000"/>
        <rFont val="Calibri"/>
        <family val="2"/>
      </rPr>
      <t xml:space="preserve"> emitido pela Prefeitura</t>
    </r>
  </si>
  <si>
    <t>Serviços de prevenção de fogo</t>
  </si>
  <si>
    <t>Serviços de resgate</t>
  </si>
  <si>
    <t>Serviços de blindagem de carro</t>
  </si>
  <si>
    <t>Serviços de guarda de segurança</t>
  </si>
  <si>
    <t>Serviços de transporte de dinheiro</t>
  </si>
  <si>
    <t>Serviços de assistência social</t>
  </si>
  <si>
    <t>Serviços de saúde ou segurança ocupacional</t>
  </si>
  <si>
    <t>Associações reguladoras</t>
  </si>
  <si>
    <t>Serviços agrários</t>
  </si>
  <si>
    <r>
      <rPr>
        <b/>
        <sz val="11"/>
        <color rgb="FF000000"/>
        <rFont val="Calibri"/>
        <family val="2"/>
      </rPr>
      <t>Certificado</t>
    </r>
    <r>
      <rPr>
        <sz val="11"/>
        <color rgb="FF000000"/>
        <rFont val="Calibri"/>
        <family val="2"/>
      </rPr>
      <t xml:space="preserve"> de Regularidade no Cadastro Técnico Federal do IBAMA  (CTF IBAMA)
Registro no RENASEM   (registro nacional de sementes e mudas) se houver fornecimento de sementes ou mudas
</t>
    </r>
    <r>
      <rPr>
        <b/>
        <sz val="11"/>
        <color rgb="FF000000"/>
        <rFont val="Calibri"/>
        <family val="2"/>
      </rPr>
      <t>FISPQ</t>
    </r>
    <r>
      <rPr>
        <sz val="11"/>
        <color rgb="FF000000"/>
        <rFont val="Calibri"/>
        <family val="2"/>
      </rPr>
      <t xml:space="preserve"> - Ficha de Informação de Segurança de Produtos Químicos conforme NBR 14725</t>
    </r>
  </si>
  <si>
    <t>Armazém</t>
  </si>
  <si>
    <t>Serviços de tendas e toldos armáveis</t>
  </si>
  <si>
    <t>10152300B</t>
  </si>
  <si>
    <t>Insumos agrícolas</t>
  </si>
  <si>
    <t>10171612A</t>
  </si>
  <si>
    <t>Amônia</t>
  </si>
  <si>
    <t>11101626A</t>
  </si>
  <si>
    <t>Resíduos de minério</t>
  </si>
  <si>
    <t>11101720A</t>
  </si>
  <si>
    <t>Ligas especiais</t>
  </si>
  <si>
    <t>11101923A</t>
  </si>
  <si>
    <t>Revestimento de pelota</t>
  </si>
  <si>
    <t>11111614A</t>
  </si>
  <si>
    <t>Cal</t>
  </si>
  <si>
    <t>11111702A</t>
  </si>
  <si>
    <t>Areia lavada</t>
  </si>
  <si>
    <t>12131510A</t>
  </si>
  <si>
    <t>Explosivos de nitrato de sódio</t>
  </si>
  <si>
    <r>
      <rPr>
        <b/>
        <sz val="11"/>
        <color rgb="FF000000"/>
        <rFont val="Calibri"/>
        <family val="2"/>
      </rPr>
      <t>Título de Registro no Exército - TR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Registro no Exército - CR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</t>
    </r>
  </si>
  <si>
    <t>12131710A</t>
  </si>
  <si>
    <t>Acessórios de explosivos</t>
  </si>
  <si>
    <t>12181505A</t>
  </si>
  <si>
    <t>Supressor de pó de minério</t>
  </si>
  <si>
    <t>12181506A</t>
  </si>
  <si>
    <t>Desempedrante e supressor de pó de potássio</t>
  </si>
  <si>
    <t>15101514A</t>
  </si>
  <si>
    <t>Enxofre do refino de petróleo e gás</t>
  </si>
  <si>
    <t>15101615A</t>
  </si>
  <si>
    <t>Antracito</t>
  </si>
  <si>
    <t>15101616A</t>
  </si>
  <si>
    <t>Carvão térmico</t>
  </si>
  <si>
    <t>15111512A</t>
  </si>
  <si>
    <t>Gás natural</t>
  </si>
  <si>
    <r>
      <rPr>
        <b/>
        <sz val="11"/>
        <color rgb="FF000000"/>
        <rFont val="Calibri"/>
        <family val="2"/>
      </rPr>
      <t>Licença Ambiental</t>
    </r>
    <r>
      <rPr>
        <sz val="11"/>
        <color rgb="FF000000"/>
        <rFont val="Calibri"/>
        <family val="2"/>
      </rPr>
      <t xml:space="preserve">
</t>
    </r>
    <r>
      <rPr>
        <b/>
        <sz val="11"/>
        <color rgb="FF000000"/>
        <rFont val="Calibri"/>
        <family val="2"/>
      </rPr>
      <t>Certificado de Regularidade</t>
    </r>
    <r>
      <rPr>
        <sz val="11"/>
        <color rgb="FF000000"/>
        <rFont val="Calibri"/>
        <family val="2"/>
      </rPr>
      <t xml:space="preserve"> no Cadastro Técnico Federal do IBAMA  (CTF IBAMA)
</t>
    </r>
    <r>
      <rPr>
        <b/>
        <sz val="11"/>
        <color rgb="FF000000"/>
        <rFont val="Calibri"/>
        <family val="2"/>
      </rPr>
      <t>Autorização na ANP</t>
    </r>
    <r>
      <rPr>
        <sz val="11"/>
        <color rgb="FF000000"/>
        <rFont val="Calibri"/>
        <family val="2"/>
      </rPr>
      <t xml:space="preserve"> (Agência Nacional do Petróleo e Gás)</t>
    </r>
  </si>
  <si>
    <t>15121531A</t>
  </si>
  <si>
    <t>Óleo para navios</t>
  </si>
  <si>
    <t>15121532A</t>
  </si>
  <si>
    <t>Óleo de aplicação específica</t>
  </si>
  <si>
    <t>20101717A</t>
  </si>
  <si>
    <t>Corpos de moagem fundidos de baixo cromo</t>
  </si>
  <si>
    <t>20101718A</t>
  </si>
  <si>
    <t>Corpos de moagem forjados</t>
  </si>
  <si>
    <t>20101719A</t>
  </si>
  <si>
    <t>Peças de britador</t>
  </si>
  <si>
    <t>20101720A</t>
  </si>
  <si>
    <t>Peças de moinho</t>
  </si>
  <si>
    <t>20101721A</t>
  </si>
  <si>
    <t>Revestimento do britador</t>
  </si>
  <si>
    <t>20101722A</t>
  </si>
  <si>
    <t>Revestimento de borracha do moinho</t>
  </si>
  <si>
    <t>20101723A</t>
  </si>
  <si>
    <t>Revestimento de aço do moinho</t>
  </si>
  <si>
    <t>20101725A</t>
  </si>
  <si>
    <t>Corpos de moagem fundidos de alto cromo</t>
  </si>
  <si>
    <t>20102009A</t>
  </si>
  <si>
    <t>Perfuratrizes de produção na superfície</t>
  </si>
  <si>
    <t>20102010A</t>
  </si>
  <si>
    <t>Perfuratrizes de produção subterrânea</t>
  </si>
  <si>
    <t>20102012A</t>
  </si>
  <si>
    <t>Jumbo de mineração</t>
  </si>
  <si>
    <t>20102401B</t>
  </si>
  <si>
    <t>Caminhões articulados</t>
  </si>
  <si>
    <t>20102402B</t>
  </si>
  <si>
    <t>Sistemas de transporte para mineração</t>
  </si>
  <si>
    <t>20102403B</t>
  </si>
  <si>
    <t>Caminhões fora de estrada</t>
  </si>
  <si>
    <t>20102404B</t>
  </si>
  <si>
    <t>Caminhões caçamba vocacionais</t>
  </si>
  <si>
    <t>20102405B</t>
  </si>
  <si>
    <t>Caminhões para mineração subterrânea</t>
  </si>
  <si>
    <t>20102406B</t>
  </si>
  <si>
    <t>Veículo cassete multiuso</t>
  </si>
  <si>
    <t>20102407B</t>
  </si>
  <si>
    <t>Veículos de transporte de pessoal</t>
  </si>
  <si>
    <t>22101541A</t>
  </si>
  <si>
    <t>Roda escavadora</t>
  </si>
  <si>
    <t>22101542A</t>
  </si>
  <si>
    <t>Mineradores contínuos</t>
  </si>
  <si>
    <t>22101543A</t>
  </si>
  <si>
    <t>Escavadeiras hidráulicas de grande porte</t>
  </si>
  <si>
    <t>22101544A</t>
  </si>
  <si>
    <t>Mineradores de superfície</t>
  </si>
  <si>
    <t>22101545A</t>
  </si>
  <si>
    <t>Sistemas de mineração longwall</t>
  </si>
  <si>
    <t>22101546A</t>
  </si>
  <si>
    <t>Escavadeiras a cabo</t>
  </si>
  <si>
    <t>22101547A</t>
  </si>
  <si>
    <t>Carregadores de roda de pequeno porte</t>
  </si>
  <si>
    <t>22101548A</t>
  </si>
  <si>
    <t>Carregadores de roda subterrâneos</t>
  </si>
  <si>
    <t>23152114A</t>
  </si>
  <si>
    <t>Separadores magnéticos</t>
  </si>
  <si>
    <t>23152115A</t>
  </si>
  <si>
    <t>Equipamentos e peças de separação espiral</t>
  </si>
  <si>
    <t>23152125A</t>
  </si>
  <si>
    <t>Equipamentos de flotação</t>
  </si>
  <si>
    <t>23154000B</t>
  </si>
  <si>
    <t>Peças revestidas</t>
  </si>
  <si>
    <t>23171624A</t>
  </si>
  <si>
    <t>Equipamentos de oficina</t>
  </si>
  <si>
    <t>23191008A</t>
  </si>
  <si>
    <t>Peças e acessórios de tambor granulador rotativo</t>
  </si>
  <si>
    <t>24101663A</t>
  </si>
  <si>
    <t>Recuperadora</t>
  </si>
  <si>
    <t>24101751A</t>
  </si>
  <si>
    <t>Emenda e acabamento de correia transportadora</t>
  </si>
  <si>
    <t>24101752A</t>
  </si>
  <si>
    <t>Correia transportadora de lona</t>
  </si>
  <si>
    <t>24101753A</t>
  </si>
  <si>
    <t>Correia transportadora de cabo de aço</t>
  </si>
  <si>
    <t>24101754A</t>
  </si>
  <si>
    <t>Correia transportadora de alta temperatura</t>
  </si>
  <si>
    <t>24101755A</t>
  </si>
  <si>
    <t>Peças e acessórios de transportador de correia</t>
  </si>
  <si>
    <t>24101756A</t>
  </si>
  <si>
    <t>Rolos de carga</t>
  </si>
  <si>
    <t>24101757A</t>
  </si>
  <si>
    <t>Rolos de impacto</t>
  </si>
  <si>
    <t>24101758A</t>
  </si>
  <si>
    <t>Rolos de retorno</t>
  </si>
  <si>
    <t>24101759A</t>
  </si>
  <si>
    <t>Rolos alternativos</t>
  </si>
  <si>
    <t>24101760A</t>
  </si>
  <si>
    <t>Estrutura metálica para transportador de correia</t>
  </si>
  <si>
    <t>24101761A</t>
  </si>
  <si>
    <t>Transportadores articulados</t>
  </si>
  <si>
    <t>24111516A</t>
  </si>
  <si>
    <t>Sacolas de uso geral</t>
  </si>
  <si>
    <t>24111517A</t>
  </si>
  <si>
    <t>Sacos de armazenamento de materiais</t>
  </si>
  <si>
    <t>24111820A</t>
  </si>
  <si>
    <t>Container de uso geral</t>
  </si>
  <si>
    <t>24113101B</t>
  </si>
  <si>
    <t>Revestimento de óxido de níquel NiO</t>
  </si>
  <si>
    <t>25111941A</t>
  </si>
  <si>
    <t>Componentes e materiais de embarcações marítimas</t>
  </si>
  <si>
    <t>25121608A</t>
  </si>
  <si>
    <t>Vagões gôndola abertos</t>
  </si>
  <si>
    <t>25121718A</t>
  </si>
  <si>
    <t>Equipamentos de manutenção de linhas ferroviárias</t>
  </si>
  <si>
    <t>25121719A</t>
  </si>
  <si>
    <t>Máquinas ferroviárias para análise e diagnóstico</t>
  </si>
  <si>
    <t>25121720A</t>
  </si>
  <si>
    <t>Fixadores ferroviários diversos</t>
  </si>
  <si>
    <t>25121721A</t>
  </si>
  <si>
    <t>Dormente de material composto</t>
  </si>
  <si>
    <t>25121722A</t>
  </si>
  <si>
    <t>Sistema de fixadores de ferrovias</t>
  </si>
  <si>
    <t>25121723A</t>
  </si>
  <si>
    <t>Máquinas ferroviárias de construção</t>
  </si>
  <si>
    <t>25121724A</t>
  </si>
  <si>
    <t>Dormentes ferroviários de concreto</t>
  </si>
  <si>
    <t>25121725A</t>
  </si>
  <si>
    <t>Máquinas ferroviárias de manutenção</t>
  </si>
  <si>
    <t>25172514A</t>
  </si>
  <si>
    <t>Pneus de equipamentos de produção e infraestrutura em superfície</t>
  </si>
  <si>
    <t>25172515A</t>
  </si>
  <si>
    <t>Pneus de caminhões subterrâneos e CTD</t>
  </si>
  <si>
    <t>25172516A</t>
  </si>
  <si>
    <t>Pneus de equipamentos de produção e infraestrutura subterrânea</t>
  </si>
  <si>
    <t>25172517A</t>
  </si>
  <si>
    <t>Pneus variados</t>
  </si>
  <si>
    <t>25172518A</t>
  </si>
  <si>
    <t>Pneus de automóveis ou transporte de pessoal</t>
  </si>
  <si>
    <t>25175101B</t>
  </si>
  <si>
    <t>Peças e acessórios de veículo leve</t>
  </si>
  <si>
    <t>25175102B</t>
  </si>
  <si>
    <t>Peças e acessórios de veículo pesado</t>
  </si>
  <si>
    <t>25201523A</t>
  </si>
  <si>
    <t>Peças de aeronaves</t>
  </si>
  <si>
    <t>26101516A</t>
  </si>
  <si>
    <t>Motores a gasolina</t>
  </si>
  <si>
    <t>26101517A</t>
  </si>
  <si>
    <t>Motores elétricos</t>
  </si>
  <si>
    <t>26101518A</t>
  </si>
  <si>
    <t>Motores a diesel ou gás</t>
  </si>
  <si>
    <t>26111551A</t>
  </si>
  <si>
    <t>Redutor de velocidade</t>
  </si>
  <si>
    <t>26111614A</t>
  </si>
  <si>
    <t>Geradores de energia</t>
  </si>
  <si>
    <t>30111510A</t>
  </si>
  <si>
    <t>Cimento de escória siderúrgica</t>
  </si>
  <si>
    <t>30111608A</t>
  </si>
  <si>
    <t>Cinzas</t>
  </si>
  <si>
    <t>31282504B</t>
  </si>
  <si>
    <t>Silos</t>
  </si>
  <si>
    <t>31282506B</t>
  </si>
  <si>
    <t>Caldeirarias diversas</t>
  </si>
  <si>
    <t>31391507A</t>
  </si>
  <si>
    <t>Usinados de precisão padrão de borracha</t>
  </si>
  <si>
    <t>31391508A</t>
  </si>
  <si>
    <t>Usinados de precisão padrão de fibra de vidro</t>
  </si>
  <si>
    <t>32121619A</t>
  </si>
  <si>
    <t>Banco de resistor</t>
  </si>
  <si>
    <t>39121732A</t>
  </si>
  <si>
    <t>Material elétrico</t>
  </si>
  <si>
    <t>40102008A</t>
  </si>
  <si>
    <t>Equipamento de caldeiraria</t>
  </si>
  <si>
    <t>40141660A</t>
  </si>
  <si>
    <t>Válvulas</t>
  </si>
  <si>
    <t>40142701B</t>
  </si>
  <si>
    <t>Equipamento de abastecimento e suas peças e acessórios</t>
  </si>
  <si>
    <t>40142702B</t>
  </si>
  <si>
    <t>Equipamento de filtragem de lubrificante e suas peças e acessórios</t>
  </si>
  <si>
    <t>40142703B</t>
  </si>
  <si>
    <t>Equipamento de lubrificação e suas peças e acessórios</t>
  </si>
  <si>
    <t>40161534A</t>
  </si>
  <si>
    <t>Filtros</t>
  </si>
  <si>
    <t>43221812A</t>
  </si>
  <si>
    <t>Cabos e acessório de fibra ótica</t>
  </si>
  <si>
    <t>47101616A</t>
  </si>
  <si>
    <t>Amido ou farinha</t>
  </si>
  <si>
    <t>47101617A</t>
  </si>
  <si>
    <t>Consumíveis para tratamento de água</t>
  </si>
  <si>
    <t>47132200B</t>
  </si>
  <si>
    <t>Equipamentos e acessórios de limpeza de uso geral</t>
  </si>
  <si>
    <t>53102718A</t>
  </si>
  <si>
    <t>Uniformes de trabalhadores na indústria</t>
  </si>
  <si>
    <t>71101503A</t>
  </si>
  <si>
    <t>Serviços de processamento e controle de minério</t>
  </si>
  <si>
    <t>71101504A</t>
  </si>
  <si>
    <t>Serviços de topografia</t>
  </si>
  <si>
    <t>71101610A</t>
  </si>
  <si>
    <t>Serviços de drenagem de gás</t>
  </si>
  <si>
    <t>72101522A</t>
  </si>
  <si>
    <t>Serviços de obras de contenção</t>
  </si>
  <si>
    <t>72103105A</t>
  </si>
  <si>
    <t>Serviços de manutenção e reparo de roletes</t>
  </si>
  <si>
    <t>72103106A</t>
  </si>
  <si>
    <t>Serviços de manutenção e reparo de raspadores de correia</t>
  </si>
  <si>
    <t>72103107A</t>
  </si>
  <si>
    <t>Serviços de manutenção e reparo de correia transportadora</t>
  </si>
  <si>
    <t>72103108A</t>
  </si>
  <si>
    <t>Serviços de manutenção e reparo de transportador de correia</t>
  </si>
  <si>
    <t>72121518A</t>
  </si>
  <si>
    <t>Serviços de reforma e reparo em planta industrial</t>
  </si>
  <si>
    <r>
      <t xml:space="preserve">Certificado de Regularidade no Cadastro Técnico Federal do IBAMA  (CTF IBAMA) </t>
    </r>
    <r>
      <rPr>
        <b/>
        <sz val="11"/>
        <color rgb="FF000000"/>
        <rFont val="Calibri"/>
        <family val="2"/>
      </rPr>
      <t>se houver obra civil</t>
    </r>
  </si>
  <si>
    <t>72121519A</t>
  </si>
  <si>
    <t>Serviços de construção de plantas industriais novas</t>
  </si>
  <si>
    <t>72141131A</t>
  </si>
  <si>
    <t>Serviços de construção e reparo de ferrovias</t>
  </si>
  <si>
    <t>72141217A</t>
  </si>
  <si>
    <t>Serviços de conversão de navios</t>
  </si>
  <si>
    <t>72141218A</t>
  </si>
  <si>
    <t>Serviços de reparo de navios</t>
  </si>
  <si>
    <t>72141512A</t>
  </si>
  <si>
    <t>Serviços de dragagem geral</t>
  </si>
  <si>
    <t>72141513A</t>
  </si>
  <si>
    <t>Serviços de construção de barragem ou dique terrestre</t>
  </si>
  <si>
    <t>72141514A</t>
  </si>
  <si>
    <t>Serviços de locação de equipamento para preparação de solo</t>
  </si>
  <si>
    <t>72151208A</t>
  </si>
  <si>
    <t>Serviços de instalação de sistemas de tubulação e ventilação HVAC</t>
  </si>
  <si>
    <t>72151516A</t>
  </si>
  <si>
    <t>Serviços de instalação e montagem de equipamentos elétricos</t>
  </si>
  <si>
    <t>72151610A</t>
  </si>
  <si>
    <t>Monitoramento por satélite</t>
  </si>
  <si>
    <t>72151804A</t>
  </si>
  <si>
    <t>Serviços de manutenção de maquinários de ferrovia</t>
  </si>
  <si>
    <t>72151805A</t>
  </si>
  <si>
    <t>Serviços de instalação e montagem de maquinário industrial e de oficina</t>
  </si>
  <si>
    <t>72151806A</t>
  </si>
  <si>
    <t>Serviços de manutenção e reparo de moinho</t>
  </si>
  <si>
    <t>72151807A</t>
  </si>
  <si>
    <t>Serviços de manutenção e reparo de peneiras vibratórias</t>
  </si>
  <si>
    <t>72152105A</t>
  </si>
  <si>
    <t>Serviços de isolamento térmico</t>
  </si>
  <si>
    <t>72152910A</t>
  </si>
  <si>
    <t>Montagem de estrutura metálica</t>
  </si>
  <si>
    <t>72153614A</t>
  </si>
  <si>
    <t>Serviços de aluguel de equipamento doméstico ou comercial</t>
  </si>
  <si>
    <t>72153616A</t>
  </si>
  <si>
    <t>Serviços de instalação e manutenção de mobiliário de laboratórios</t>
  </si>
  <si>
    <t>72153617A</t>
  </si>
  <si>
    <t>Serviços de aluguel de mobiliário doméstico</t>
  </si>
  <si>
    <t>72154070A</t>
  </si>
  <si>
    <t>Serviços de manutenção de câmeras e vídeo câmeras</t>
  </si>
  <si>
    <t>72154111A</t>
  </si>
  <si>
    <t>Serviços de instalação e montagem de sistemas de ar comprimido</t>
  </si>
  <si>
    <t>72154202A</t>
  </si>
  <si>
    <t>Serviços de instalação e montagem de equipamento de laboratório</t>
  </si>
  <si>
    <t>72154203A</t>
  </si>
  <si>
    <t>Serviços de instalação de instrumento ou medidor</t>
  </si>
  <si>
    <t>72154504A</t>
  </si>
  <si>
    <t>Reconstrução de componente de equipamento pesado</t>
  </si>
  <si>
    <t>72154505A</t>
  </si>
  <si>
    <t>Treinamento de operação e manutenção de equipamento pesado</t>
  </si>
  <si>
    <t>72154506A</t>
  </si>
  <si>
    <t>Consultoria em operação e manutenção de equipamento pesado</t>
  </si>
  <si>
    <t>72154507A</t>
  </si>
  <si>
    <t>Reforma e recondicionamento de equipamento pesado</t>
  </si>
  <si>
    <t>73151706A</t>
  </si>
  <si>
    <t>Serviços de vulcanização</t>
  </si>
  <si>
    <t>73152113A</t>
  </si>
  <si>
    <t>Serviços de manutenção e reparo de equipamento mecânico</t>
  </si>
  <si>
    <t>73152114A</t>
  </si>
  <si>
    <t>Serviços de manutenção e reparo de equipamento hidráulico ou pneumático</t>
  </si>
  <si>
    <t>73152115A</t>
  </si>
  <si>
    <t>Serviços de manutenção e reparo de equipamento de mineração</t>
  </si>
  <si>
    <t>73152116A</t>
  </si>
  <si>
    <t>Serviços de manutenção de ferramentas</t>
  </si>
  <si>
    <t>73152117A</t>
  </si>
  <si>
    <t>Serviços de manutenção de equipamento eletroeletrônico</t>
  </si>
  <si>
    <t>73152118A</t>
  </si>
  <si>
    <t>Serviços de manutenção de balança rodoviária</t>
  </si>
  <si>
    <t>76111802A</t>
  </si>
  <si>
    <t>Limpeza de veículos leve e pesado</t>
  </si>
  <si>
    <t>76111900B</t>
  </si>
  <si>
    <t>Serviços de limpeza industrial</t>
  </si>
  <si>
    <t>78101611A</t>
  </si>
  <si>
    <t>Serviços de transporte em vagão aberto</t>
  </si>
  <si>
    <t>78101612A</t>
  </si>
  <si>
    <t>Serviços de aluguel de veículo ferroviário</t>
  </si>
  <si>
    <t>78101613A</t>
  </si>
  <si>
    <t>Serviços de arrendamento de veículo ferroviário</t>
  </si>
  <si>
    <t>78102301B</t>
  </si>
  <si>
    <t>Serviços de transporte em barcaça</t>
  </si>
  <si>
    <t>78111815A</t>
  </si>
  <si>
    <t>Serviços de locação de veículo para operação</t>
  </si>
  <si>
    <t>78121605A</t>
  </si>
  <si>
    <t>Serviços de locação de equipamento de movimentação</t>
  </si>
  <si>
    <t>78121606A</t>
  </si>
  <si>
    <t>Serviços de locação de equipamento de movimentação fora de estrada</t>
  </si>
  <si>
    <t>78121607A</t>
  </si>
  <si>
    <t>Serviços de manutenção de empilhadeira</t>
  </si>
  <si>
    <t>78131808A</t>
  </si>
  <si>
    <t>Serviços de armazenagem em terminais</t>
  </si>
  <si>
    <t>78141506A</t>
  </si>
  <si>
    <t>Serviços de transbordo de carga</t>
  </si>
  <si>
    <t>78141808A</t>
  </si>
  <si>
    <t>Serviços de operação ferroviária</t>
  </si>
  <si>
    <t>78141809A</t>
  </si>
  <si>
    <t>Serviços de operação portuária</t>
  </si>
  <si>
    <t>78141810A</t>
  </si>
  <si>
    <t>Serviços de gerenciamento de navio por terceiros</t>
  </si>
  <si>
    <t>78141904A</t>
  </si>
  <si>
    <t>Serviços de aluguel de container de armazenamento</t>
  </si>
  <si>
    <t>78181510A</t>
  </si>
  <si>
    <t>Serviços de manutenção de capotaria e estofamento</t>
  </si>
  <si>
    <t>78181511A</t>
  </si>
  <si>
    <t>Serviços de manutenção e reforma em pneus e rodas</t>
  </si>
  <si>
    <r>
      <rPr>
        <b/>
        <sz val="11"/>
        <color rgb="FF000000"/>
        <rFont val="Calibri"/>
        <family val="2"/>
      </rPr>
      <t>Certificado de Regularidad</t>
    </r>
    <r>
      <rPr>
        <sz val="11"/>
        <color rgb="FF000000"/>
        <rFont val="Calibri"/>
        <family val="2"/>
      </rPr>
      <t xml:space="preserve">e no Cadastro Técnico Federal do IBAMA  (CTF IBAMA)
</t>
    </r>
    <r>
      <rPr>
        <b/>
        <sz val="11"/>
        <color rgb="FF000000"/>
        <rFont val="Calibri"/>
        <family val="2"/>
      </rPr>
      <t>Alvará de Localização e Funcionamento</t>
    </r>
    <r>
      <rPr>
        <sz val="11"/>
        <color rgb="FF000000"/>
        <rFont val="Calibri"/>
        <family val="2"/>
      </rPr>
      <t xml:space="preserve"> emitido pela Prefeitura</t>
    </r>
  </si>
  <si>
    <t>78181512A</t>
  </si>
  <si>
    <t>Serviços de manutenção de locomotiva</t>
  </si>
  <si>
    <t>78181513A</t>
  </si>
  <si>
    <t>Serviços de manutenção ar-condicionado de veículo</t>
  </si>
  <si>
    <t>78181514A</t>
  </si>
  <si>
    <t>Serviços de manutenção e reparo de caminhões fora de estrada</t>
  </si>
  <si>
    <t>80101513A</t>
  </si>
  <si>
    <t>Serviços de consultoria de processos</t>
  </si>
  <si>
    <t>80101514A</t>
  </si>
  <si>
    <t>Assessoria em comunicação</t>
  </si>
  <si>
    <t>80101515A</t>
  </si>
  <si>
    <t>Serviços de avaliação e certificação em sistemas de gestão</t>
  </si>
  <si>
    <t>80101516A</t>
  </si>
  <si>
    <t>Serviços de consultoria técnica de negócios</t>
  </si>
  <si>
    <t>80101517A</t>
  </si>
  <si>
    <t>Serviços de consultoria em telecomunicações</t>
  </si>
  <si>
    <t>80101709A</t>
  </si>
  <si>
    <t>Serviços de consultoria de gestão de operação</t>
  </si>
  <si>
    <t>80111511A</t>
  </si>
  <si>
    <t>Serviços de cartão alimentação</t>
  </si>
  <si>
    <t>80111512A</t>
  </si>
  <si>
    <t>Serviços de cartão refeição</t>
  </si>
  <si>
    <t>80111513A</t>
  </si>
  <si>
    <t>Vale transporte</t>
  </si>
  <si>
    <t>80111626A</t>
  </si>
  <si>
    <t>Serviços de locação de pessoal temporário</t>
  </si>
  <si>
    <t>80111627A</t>
  </si>
  <si>
    <t>Serviços temporários de back office</t>
  </si>
  <si>
    <t>80111628A</t>
  </si>
  <si>
    <t>Serviços de terceirização de processos de negócios</t>
  </si>
  <si>
    <t>80111629A</t>
  </si>
  <si>
    <t>Serviços temporários de suporte</t>
  </si>
  <si>
    <t>80131507A</t>
  </si>
  <si>
    <t>Serviços de aluguel de propriedade rural</t>
  </si>
  <si>
    <t>CAR (Cadastro Ambiental Rural)</t>
  </si>
  <si>
    <t>81101530A</t>
  </si>
  <si>
    <t>Engenharia de construção civil</t>
  </si>
  <si>
    <t>81101531A</t>
  </si>
  <si>
    <t>Engenharia naval</t>
  </si>
  <si>
    <t>81101532A</t>
  </si>
  <si>
    <t>Engenharia de dragagem</t>
  </si>
  <si>
    <t>81102002A</t>
  </si>
  <si>
    <t>Serviços de engenharia de mineração</t>
  </si>
  <si>
    <t>81102302A</t>
  </si>
  <si>
    <t>Serviços de consultoria aeronáutica</t>
  </si>
  <si>
    <t>81102403A</t>
  </si>
  <si>
    <t>Manutenção e reparo de sistemas de transmissão e distribuição de energia</t>
  </si>
  <si>
    <t>81102404A</t>
  </si>
  <si>
    <t>Instalação de linha de transmissão de alta voltagem</t>
  </si>
  <si>
    <t>81102602A</t>
  </si>
  <si>
    <t>Serviços de amostragem de minério</t>
  </si>
  <si>
    <t>81102703A</t>
  </si>
  <si>
    <t>Serviços de concepção e engenharia de sistemas de automação</t>
  </si>
  <si>
    <t>81102704A</t>
  </si>
  <si>
    <t>Manutenção e suporte do sistema de automação</t>
  </si>
  <si>
    <t>81102705A</t>
  </si>
  <si>
    <t>Serviços de consultoria técnica em automação</t>
  </si>
  <si>
    <t>81102801B</t>
  </si>
  <si>
    <t>Engenharia industrial</t>
  </si>
  <si>
    <t>81111511A</t>
  </si>
  <si>
    <t>Tecnologias e plataformas de TI</t>
  </si>
  <si>
    <t>81111512A</t>
  </si>
  <si>
    <t>Solução de suporte de operações</t>
  </si>
  <si>
    <t>81111513A</t>
  </si>
  <si>
    <t>Solução de suporte de back office</t>
  </si>
  <si>
    <t>81111514A</t>
  </si>
  <si>
    <t>Solução de suporte de projetos CAPEX</t>
  </si>
  <si>
    <t>81111709A</t>
  </si>
  <si>
    <t>Gestão de informações empresariais</t>
  </si>
  <si>
    <t>81112310A</t>
  </si>
  <si>
    <t>Provedor</t>
  </si>
  <si>
    <t>81112311A</t>
  </si>
  <si>
    <t>Serviços de instalação de hardware de computador</t>
  </si>
  <si>
    <t>81141507A</t>
  </si>
  <si>
    <t>Serviços de consultoria em controle de qualidade</t>
  </si>
  <si>
    <t>81141508A</t>
  </si>
  <si>
    <t>Serviços de análise de água</t>
  </si>
  <si>
    <t>81141509A</t>
  </si>
  <si>
    <t>Serviços de análise em solo</t>
  </si>
  <si>
    <t>81141510A</t>
  </si>
  <si>
    <t>Serviços de análise metalúrgica</t>
  </si>
  <si>
    <t>81141511A</t>
  </si>
  <si>
    <t>Serviços de análise biotecnológica</t>
  </si>
  <si>
    <t>81141512A</t>
  </si>
  <si>
    <t>Serviços de análise espectrográfica</t>
  </si>
  <si>
    <t>81141513A</t>
  </si>
  <si>
    <t>Serviços de inspeção de nível de radiação</t>
  </si>
  <si>
    <t>81141514A</t>
  </si>
  <si>
    <t>Serviços de análise e tratamento de ar</t>
  </si>
  <si>
    <t>81141808A</t>
  </si>
  <si>
    <t>Serviços de inspeção de tubulação</t>
  </si>
  <si>
    <t>81151807A</t>
  </si>
  <si>
    <t>Serviços de inspeção subaquática</t>
  </si>
  <si>
    <t>81161713A</t>
  </si>
  <si>
    <t>Serviços de desenvolvimento de sistemas de telecomunicações</t>
  </si>
  <si>
    <t>81161714A</t>
  </si>
  <si>
    <t>Serviços de montagem e instalação e suporte de equipamentos ou sistemas de telecomunicações</t>
  </si>
  <si>
    <t>81161802A</t>
  </si>
  <si>
    <t>Serviços de instalação de equipamentos de rede e dados e voz ou multimídia</t>
  </si>
  <si>
    <t>83111512A</t>
  </si>
  <si>
    <t>Serviços de telefonia fixa</t>
  </si>
  <si>
    <t>84111604A</t>
  </si>
  <si>
    <t>Auditoria e laudo contábil</t>
  </si>
  <si>
    <t>85121811A</t>
  </si>
  <si>
    <t>Serviços de análise laboratorial</t>
  </si>
  <si>
    <t>86101812A</t>
  </si>
  <si>
    <t>Desenvolvimento de recursos humanos do setor operacional</t>
  </si>
  <si>
    <t>Fertilizante de potássio</t>
  </si>
  <si>
    <t>Minério de cobre</t>
  </si>
  <si>
    <t>Minério de alumínio</t>
  </si>
  <si>
    <t>Minério de níquel</t>
  </si>
  <si>
    <t>Minério de manganês</t>
  </si>
  <si>
    <t>Paládio</t>
  </si>
  <si>
    <t>Ouro</t>
  </si>
  <si>
    <t>Prata</t>
  </si>
  <si>
    <t>Platina</t>
  </si>
  <si>
    <t>Concentrado de minério de ferro</t>
  </si>
  <si>
    <t>Brita</t>
  </si>
  <si>
    <t>Areia de sílica</t>
  </si>
  <si>
    <t>Caulim ou outras argilas caulínicas</t>
  </si>
  <si>
    <t>Agentes dispersantes</t>
  </si>
  <si>
    <t>Sais orgânicos ou seus substitutos</t>
  </si>
  <si>
    <t>Alumina e outros compostos de alumínio</t>
  </si>
  <si>
    <t>Misturas químicas orgânicas</t>
  </si>
  <si>
    <t>Alimentadores</t>
  </si>
  <si>
    <t>Britadores de rolos</t>
  </si>
  <si>
    <t>Britadores de mandíbulas</t>
  </si>
  <si>
    <t>Equipamento de aspersão de concreto projetado</t>
  </si>
  <si>
    <t>Peças e acessórios de sonda e perfuratriz</t>
  </si>
  <si>
    <t>Máquinas de carga de nitrato de amônia e óleo combustível ANFO</t>
  </si>
  <si>
    <t>Máquinas de perfuração ou penetração</t>
  </si>
  <si>
    <t>Ferramentas de teste de fundo de poço</t>
  </si>
  <si>
    <t>Equipamento ou peças ou telas de classificação do ar</t>
  </si>
  <si>
    <t>Equipamento ou peças ou peneiras de separação centrífuga</t>
  </si>
  <si>
    <t>Queimadores de fundição</t>
  </si>
  <si>
    <t>Fornos de secagem central</t>
  </si>
  <si>
    <t>Conversores de fundição</t>
  </si>
  <si>
    <t>Máquina rosqueadeira</t>
  </si>
  <si>
    <t>Acessórios de solda e soldagem e brasagem</t>
  </si>
  <si>
    <t>Transportadores de correia</t>
  </si>
  <si>
    <t>Transportadores aéreos</t>
  </si>
  <si>
    <t>Balsa</t>
  </si>
  <si>
    <t>Peças e acessórios de locomotiva</t>
  </si>
  <si>
    <t>Componentes elétricos</t>
  </si>
  <si>
    <t>Sistema de refrigeração do motor</t>
  </si>
  <si>
    <t>Sistemas internos de veículos</t>
  </si>
  <si>
    <t>Máquina de lavagem de veículos</t>
  </si>
  <si>
    <t>Controle de gerador ou painéis de proteção</t>
  </si>
  <si>
    <t>Materiais de telhado</t>
  </si>
  <si>
    <t>Cápsula ou cartucho de cola de resina</t>
  </si>
  <si>
    <t>Peças fundidas de aço</t>
  </si>
  <si>
    <t>Peças e conjuntos fundidos em areia</t>
  </si>
  <si>
    <t>Conjunto de parafusos</t>
  </si>
  <si>
    <t>Luvas de acoplamento</t>
  </si>
  <si>
    <t>Mancal</t>
  </si>
  <si>
    <t>Sistemas de automação integrados ou controle de processos</t>
  </si>
  <si>
    <t>Poste ou pedestal e ferragens de iluminação</t>
  </si>
  <si>
    <t>Torre de luz</t>
  </si>
  <si>
    <t>Transformadores de fornecimento de energia elétrica</t>
  </si>
  <si>
    <t>Conversores de frequência</t>
  </si>
  <si>
    <t>Bancos de capacitor</t>
  </si>
  <si>
    <t>Unidades de distribuição de potência</t>
  </si>
  <si>
    <t>Centros de controle de motor</t>
  </si>
  <si>
    <t>Sistemas de manobras</t>
  </si>
  <si>
    <t>Painel de controle ou invólucros de distribuição</t>
  </si>
  <si>
    <t>Disjuntores</t>
  </si>
  <si>
    <t>Selo de Identificação da Conformidade emitido pelo Inmetro (Portaria INMETRO 348/07)</t>
  </si>
  <si>
    <t>Regulador de voltagem</t>
  </si>
  <si>
    <t>Isoladores elétricos</t>
  </si>
  <si>
    <t>Relé de aplicação geral</t>
  </si>
  <si>
    <t>Conduítes</t>
  </si>
  <si>
    <t>Calha de cabo</t>
  </si>
  <si>
    <t>Conduíte elétrico</t>
  </si>
  <si>
    <t>Duto de cabeamento</t>
  </si>
  <si>
    <t>Peças e acessórios de válvulas</t>
  </si>
  <si>
    <t>Peças e acessórios de flanges</t>
  </si>
  <si>
    <t>Peças e acessórios de compressores</t>
  </si>
  <si>
    <t>Peças e acessórios de filtros</t>
  </si>
  <si>
    <t>Purificadores de ar</t>
  </si>
  <si>
    <t>Limpador de ar</t>
  </si>
  <si>
    <t>Torre ou suporte de telecomunicações</t>
  </si>
  <si>
    <t>Software de controle industrial</t>
  </si>
  <si>
    <t>Segurança e proteção pública</t>
  </si>
  <si>
    <t>Floculador</t>
  </si>
  <si>
    <t>Varredores de assoalho</t>
  </si>
  <si>
    <t>Ferramentas e utensílios de cozinha</t>
  </si>
  <si>
    <t>Cortinas venezianas</t>
  </si>
  <si>
    <t>Serviços de drenagem</t>
  </si>
  <si>
    <t>Serviços de construção ou gerenciamento de poço</t>
  </si>
  <si>
    <t>Serviços e manutenção ou reparo de sistema de encanamento</t>
  </si>
  <si>
    <t>Serviços de paisagismo</t>
  </si>
  <si>
    <t>Serviços de perfuração</t>
  </si>
  <si>
    <t>Serviços de instalação de sistemas de alarme antifurto e de detecção de incêndio</t>
  </si>
  <si>
    <t>Serviços de estuque de concreto em exteriores</t>
  </si>
  <si>
    <t>Serviços de escoamento de água</t>
  </si>
  <si>
    <t>Serviços temporários de arquitetura</t>
  </si>
  <si>
    <t>Serviços de segurança da internet ou redes ou computadores</t>
  </si>
  <si>
    <t>Serviços de manutenção ou suporte de rede de área local LAN</t>
  </si>
  <si>
    <t>Serviços de manutenção ou suporte de rede de longa distância WAN</t>
  </si>
  <si>
    <t>Serviços de centro de processamento de dados</t>
  </si>
  <si>
    <t>Serviços de videoconferência</t>
  </si>
  <si>
    <t>Serviços de subestação</t>
  </si>
  <si>
    <t>11111111C</t>
  </si>
  <si>
    <t>Materiais e Equipamentos Tabela TIPI</t>
  </si>
  <si>
    <t>12161508A</t>
  </si>
  <si>
    <t>Carbonato de sódio</t>
  </si>
  <si>
    <t>12161509A</t>
  </si>
  <si>
    <t>Reagente ácido</t>
  </si>
  <si>
    <t>12161914A</t>
  </si>
  <si>
    <t>Agentes depressivos</t>
  </si>
  <si>
    <t>12161915A</t>
  </si>
  <si>
    <t>Ativadores</t>
  </si>
  <si>
    <t>15111703A</t>
  </si>
  <si>
    <t>Reagentes líquidos</t>
  </si>
  <si>
    <t>20101622A</t>
  </si>
  <si>
    <t>Peças e acessórios de peneiras</t>
  </si>
  <si>
    <t>20101623A</t>
  </si>
  <si>
    <t>Chutes e suas peças e acessórios</t>
  </si>
  <si>
    <t>20101624A</t>
  </si>
  <si>
    <t>Revestimento de chutes</t>
  </si>
  <si>
    <t>20101724A</t>
  </si>
  <si>
    <t>Revestimento híbrido do moinho</t>
  </si>
  <si>
    <t>20101726A</t>
  </si>
  <si>
    <t>Desagregadores</t>
  </si>
  <si>
    <t>20101811A</t>
  </si>
  <si>
    <t>Transmixer de concreto projetado</t>
  </si>
  <si>
    <t>20102011A</t>
  </si>
  <si>
    <t>Equipamento de dosagem</t>
  </si>
  <si>
    <t>23101541A</t>
  </si>
  <si>
    <t>Equipamentos e sistemas de hidratação de cal</t>
  </si>
  <si>
    <t>23152116A</t>
  </si>
  <si>
    <t>Tanques de agitação ou agitadores</t>
  </si>
  <si>
    <t>23152117A</t>
  </si>
  <si>
    <t>Equipamentos concentradores</t>
  </si>
  <si>
    <t>23152118A</t>
  </si>
  <si>
    <t>Jigues</t>
  </si>
  <si>
    <t>23152119A</t>
  </si>
  <si>
    <t>Separação em meio denso</t>
  </si>
  <si>
    <t>23152120A</t>
  </si>
  <si>
    <t>Atricionadores</t>
  </si>
  <si>
    <t>23152121A</t>
  </si>
  <si>
    <t>Scrubbers</t>
  </si>
  <si>
    <t>23152122A</t>
  </si>
  <si>
    <t>Equipamento de lixiviação</t>
  </si>
  <si>
    <t>23152123A</t>
  </si>
  <si>
    <t>Equipamento para extração por solventes</t>
  </si>
  <si>
    <t>23152124A</t>
  </si>
  <si>
    <t>Espessadores</t>
  </si>
  <si>
    <t>23153901B</t>
  </si>
  <si>
    <t>Equipamentos de briquetagem</t>
  </si>
  <si>
    <t>23153902B</t>
  </si>
  <si>
    <t>Equipamentos de pelotização</t>
  </si>
  <si>
    <t>23153903B</t>
  </si>
  <si>
    <t>Equipamentos de sinterização</t>
  </si>
  <si>
    <t>23161518A</t>
  </si>
  <si>
    <t>Alto forno</t>
  </si>
  <si>
    <t>23161519A</t>
  </si>
  <si>
    <t>Secadores rotativos</t>
  </si>
  <si>
    <t>23171625A</t>
  </si>
  <si>
    <t>Peças e acessórios de equipamentos de oficina</t>
  </si>
  <si>
    <t>23191007A</t>
  </si>
  <si>
    <t>Equipamentos de sistema de amido</t>
  </si>
  <si>
    <t>24101518A</t>
  </si>
  <si>
    <t>Carros de transferência</t>
  </si>
  <si>
    <t>24101519A</t>
  </si>
  <si>
    <t>Descarregadores de caminhão</t>
  </si>
  <si>
    <t>24101664A</t>
  </si>
  <si>
    <t>Peças e acessórios de equipamentos de carregamento e elevação</t>
  </si>
  <si>
    <t>25121609A</t>
  </si>
  <si>
    <t>Peças e acessórios de vagão</t>
  </si>
  <si>
    <t>25121726A</t>
  </si>
  <si>
    <t>Peças e acessórios de equipamento de suporte ferroviário</t>
  </si>
  <si>
    <t>26111615A</t>
  </si>
  <si>
    <t>Peças e acessórios de geradores de energia</t>
  </si>
  <si>
    <t>30251506A</t>
  </si>
  <si>
    <t>Cabo de aço subterrâneo</t>
  </si>
  <si>
    <t>30251507A</t>
  </si>
  <si>
    <t>Parafusos e placas para sustentação de teto</t>
  </si>
  <si>
    <t>31163033A</t>
  </si>
  <si>
    <t>Acoplamentos hidráulicos</t>
  </si>
  <si>
    <t>31282501B</t>
  </si>
  <si>
    <t>Proteções e revestimentos</t>
  </si>
  <si>
    <t>31282502B</t>
  </si>
  <si>
    <t>Calhas</t>
  </si>
  <si>
    <t>31282503B</t>
  </si>
  <si>
    <t>Distribuidores</t>
  </si>
  <si>
    <t>31282505B</t>
  </si>
  <si>
    <t>Tanques</t>
  </si>
  <si>
    <t>47101575A</t>
  </si>
  <si>
    <t>Estação de tratamento de água</t>
  </si>
  <si>
    <t>47101576A</t>
  </si>
  <si>
    <t>Estação de tratamento de esgoto</t>
  </si>
  <si>
    <t>72141515A</t>
  </si>
  <si>
    <t>Serviços de instalações provisórias de obras ou instalações definitivas</t>
  </si>
  <si>
    <t>72141606A</t>
  </si>
  <si>
    <t>Sistemas de sinalização de ferrovia</t>
  </si>
  <si>
    <t>72151517A</t>
  </si>
  <si>
    <t>Montagem elétrica</t>
  </si>
  <si>
    <t>72152712A</t>
  </si>
  <si>
    <t>Estrutura de concreto</t>
  </si>
  <si>
    <t>72154508A</t>
  </si>
  <si>
    <t>Serviços de monitoramento e condicionamento de equipamentos pesados</t>
  </si>
  <si>
    <t>72154509A</t>
  </si>
  <si>
    <t>Terceirização de manutenção de equipamentos pesados</t>
  </si>
  <si>
    <t>72154510A</t>
  </si>
  <si>
    <t>Montagem de sistemas</t>
  </si>
  <si>
    <t>72154511A</t>
  </si>
  <si>
    <t>Montagem de tubulações</t>
  </si>
  <si>
    <t>72154512A</t>
  </si>
  <si>
    <t>Montagem de equipamento mecânicos do processo</t>
  </si>
  <si>
    <t>72154513A</t>
  </si>
  <si>
    <t>Montagem de equipamento de lavra e movimentação e transporte</t>
  </si>
  <si>
    <t>72154514A</t>
  </si>
  <si>
    <t>Montagem de equipamento de transbordo e transporte de produtos</t>
  </si>
  <si>
    <t>72154515A</t>
  </si>
  <si>
    <t>Montagem de caldeiraria</t>
  </si>
  <si>
    <t>72154516A</t>
  </si>
  <si>
    <t>Montagem de proteções e revestimento</t>
  </si>
  <si>
    <t>80101606A</t>
  </si>
  <si>
    <t>Serviços de gerenciamento de projeto</t>
  </si>
  <si>
    <t>80111514A</t>
  </si>
  <si>
    <t>Serviço de cartão cultura</t>
  </si>
  <si>
    <t>80131900B</t>
  </si>
  <si>
    <t>Serviços de aquisição de imóveis</t>
  </si>
  <si>
    <r>
      <rPr>
        <b/>
        <sz val="11"/>
        <color rgb="FF000000"/>
        <rFont val="Calibri"/>
        <family val="2"/>
      </rPr>
      <t>CAR</t>
    </r>
    <r>
      <rPr>
        <sz val="11"/>
        <color rgb="FF000000"/>
        <rFont val="Calibri"/>
        <family val="2"/>
      </rPr>
      <t xml:space="preserve"> (Cadastro Ambiental Rural) se o terreno estiver localizado em Zona RURAL</t>
    </r>
  </si>
  <si>
    <t>80132000B</t>
  </si>
  <si>
    <t>Serviços de aquisição de terrenos</t>
  </si>
  <si>
    <t>81102901B</t>
  </si>
  <si>
    <t>Serviços profissionais de engenharia</t>
  </si>
  <si>
    <t>81161602A</t>
  </si>
  <si>
    <t>Serviços de ferramentas de colaboração</t>
  </si>
  <si>
    <t>84101800B</t>
  </si>
  <si>
    <t>Pagamento de multas e juros</t>
  </si>
  <si>
    <t>84131520A</t>
  </si>
  <si>
    <t>Serviços de seguros corporativos</t>
  </si>
  <si>
    <t>99999999C</t>
  </si>
  <si>
    <t>Serviço LC 116</t>
  </si>
  <si>
    <t>80131508A</t>
  </si>
  <si>
    <t>Serviços de arrendamento de empresa</t>
  </si>
  <si>
    <t>Serviços de seguro de vida</t>
  </si>
  <si>
    <t>Serviços de seguro por incapacidade</t>
  </si>
  <si>
    <t>78101614A</t>
  </si>
  <si>
    <t>Serviço de tráfego mútuo</t>
  </si>
  <si>
    <t>78101615A</t>
  </si>
  <si>
    <t xml:space="preserve">Serviços de direito de passagem </t>
  </si>
  <si>
    <t>78141903A</t>
  </si>
  <si>
    <t>78111813A</t>
  </si>
  <si>
    <t>78101608A</t>
  </si>
  <si>
    <t>78101609A</t>
  </si>
  <si>
    <t>80101512A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</si>
</sst>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%"/>
    <numFmt numFmtId="166" formatCode="_-* #,##0_-;\-* #,##0_-;_-* &quot;-&quot;??_-;_-@_-"/>
  </numFmts>
  <fonts count="3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8"/>
      <color theme="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7"/>
      <color theme="1"/>
      <name val="Arial"/>
      <family val="2"/>
    </font>
    <font>
      <b/>
      <sz val="13"/>
      <color theme="0"/>
      <name val="Arial"/>
      <family val="2"/>
    </font>
    <font>
      <b/>
      <sz val="17"/>
      <color theme="0"/>
      <name val="Arial"/>
      <family val="2"/>
    </font>
    <font>
      <b/>
      <sz val="16"/>
      <color rgb="FFFFFF00"/>
      <name val="Calibri"/>
      <family val="2"/>
    </font>
    <font>
      <b/>
      <sz val="18"/>
      <color rgb="FF000000"/>
      <name val="Calibri"/>
      <family val="2"/>
    </font>
    <font>
      <b/>
      <sz val="11"/>
      <color rgb="FF000000"/>
      <name val="Calibri"/>
      <family val="2"/>
    </font>
    <font>
      <b/>
      <sz val="7"/>
      <color theme="1"/>
      <name val="Arial"/>
      <family val="2"/>
    </font>
    <font>
      <b/>
      <sz val="14"/>
      <color theme="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u/>
      <sz val="11"/>
      <color rgb="FF000000"/>
      <name val="Calibri"/>
      <family val="2"/>
    </font>
    <font>
      <b/>
      <sz val="7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theme="0" tint="-0.499984740745262"/>
        <bgColor rgb="FFC0C0C0"/>
      </patternFill>
    </fill>
    <fill>
      <patternFill patternType="solid">
        <fgColor rgb="FFC0C0C0"/>
        <bgColor rgb="FFC0C0C0"/>
      </patternFill>
    </fill>
    <fill>
      <patternFill patternType="solid">
        <fgColor rgb="FF00B050"/>
        <bgColor rgb="FFC0C0C0"/>
      </patternFill>
    </fill>
    <fill>
      <patternFill patternType="solid">
        <fgColor theme="1"/>
        <bgColor rgb="FFC0C0C0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/>
      <diagonal/>
    </border>
    <border>
      <left style="thin">
        <color rgb="FFD0D7E5"/>
      </left>
      <right style="medium">
        <color indexed="64"/>
      </right>
      <top/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239">
    <xf numFmtId="0" fontId="0" fillId="0" borderId="0" xfId="0"/>
    <xf numFmtId="0" fontId="3" fillId="0" borderId="0" xfId="0" applyFont="1" applyBorder="1" applyAlignment="1" applyProtection="1">
      <alignment horizontal="centerContinuous" vertical="center"/>
    </xf>
    <xf numFmtId="0" fontId="4" fillId="0" borderId="0" xfId="0" applyFont="1" applyProtection="1"/>
    <xf numFmtId="0" fontId="1" fillId="0" borderId="0" xfId="0" applyFont="1" applyProtection="1"/>
    <xf numFmtId="0" fontId="4" fillId="0" borderId="0" xfId="0" applyNumberFormat="1" applyFont="1" applyProtection="1"/>
    <xf numFmtId="0" fontId="11" fillId="0" borderId="0" xfId="0" applyFont="1" applyBorder="1" applyAlignment="1" applyProtection="1">
      <alignment horizontal="center" vertical="center"/>
    </xf>
    <xf numFmtId="165" fontId="6" fillId="4" borderId="0" xfId="1" applyNumberFormat="1" applyFont="1" applyFill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left" vertical="center" wrapText="1"/>
    </xf>
    <xf numFmtId="0" fontId="1" fillId="0" borderId="0" xfId="0" applyFont="1" applyBorder="1" applyProtection="1"/>
    <xf numFmtId="0" fontId="2" fillId="0" borderId="1" xfId="0" applyFont="1" applyBorder="1" applyAlignment="1" applyProtection="1">
      <alignment horizontal="center" vertical="center"/>
    </xf>
    <xf numFmtId="10" fontId="2" fillId="0" borderId="0" xfId="1" applyNumberFormat="1" applyFont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vertical="center" textRotation="90" wrapText="1"/>
    </xf>
    <xf numFmtId="166" fontId="2" fillId="0" borderId="1" xfId="2" applyNumberFormat="1" applyFont="1" applyBorder="1" applyAlignment="1" applyProtection="1">
      <alignment horizontal="center" vertical="center" wrapText="1"/>
    </xf>
    <xf numFmtId="166" fontId="2" fillId="0" borderId="1" xfId="2" applyNumberFormat="1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Border="1" applyProtection="1"/>
    <xf numFmtId="166" fontId="11" fillId="0" borderId="0" xfId="0" applyNumberFormat="1" applyFont="1" applyBorder="1" applyProtection="1"/>
    <xf numFmtId="0" fontId="11" fillId="0" borderId="0" xfId="0" applyNumberFormat="1" applyFont="1" applyBorder="1" applyProtection="1"/>
    <xf numFmtId="0" fontId="2" fillId="0" borderId="1" xfId="0" applyFont="1" applyBorder="1" applyAlignment="1" applyProtection="1">
      <alignment horizontal="center" vertical="center" textRotation="90" wrapText="1"/>
    </xf>
    <xf numFmtId="2" fontId="1" fillId="3" borderId="4" xfId="0" applyNumberFormat="1" applyFont="1" applyFill="1" applyBorder="1" applyAlignment="1" applyProtection="1">
      <alignment horizontal="center" vertical="center"/>
    </xf>
    <xf numFmtId="164" fontId="2" fillId="3" borderId="14" xfId="0" applyNumberFormat="1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 textRotation="90" wrapText="1"/>
    </xf>
    <xf numFmtId="166" fontId="2" fillId="0" borderId="23" xfId="2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164" fontId="13" fillId="3" borderId="14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Border="1" applyAlignment="1" applyProtection="1">
      <alignment horizontal="center"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applyFont="1" applyFill="1" applyBorder="1" applyAlignment="1" applyProtection="1">
      <alignment horizontal="centerContinuous" vertical="center"/>
    </xf>
    <xf numFmtId="0" fontId="16" fillId="5" borderId="1" xfId="0" applyFont="1" applyFill="1" applyBorder="1" applyAlignment="1" applyProtection="1">
      <alignment horizontal="center" vertical="center" textRotation="90"/>
    </xf>
    <xf numFmtId="0" fontId="16" fillId="6" borderId="1" xfId="0" applyFont="1" applyFill="1" applyBorder="1" applyAlignment="1" applyProtection="1">
      <alignment horizontal="center" vertical="center" textRotation="90" wrapText="1"/>
    </xf>
    <xf numFmtId="0" fontId="16" fillId="7" borderId="1" xfId="0" applyFont="1" applyFill="1" applyBorder="1" applyAlignment="1" applyProtection="1">
      <alignment horizontal="center" vertical="center" textRotation="90"/>
    </xf>
    <xf numFmtId="0" fontId="1" fillId="9" borderId="8" xfId="0" applyFont="1" applyFill="1" applyBorder="1" applyAlignment="1" applyProtection="1">
      <alignment horizontal="left" vertical="center" wrapText="1"/>
    </xf>
    <xf numFmtId="0" fontId="18" fillId="0" borderId="0" xfId="0" applyFont="1" applyProtection="1"/>
    <xf numFmtId="0" fontId="18" fillId="0" borderId="0" xfId="0" applyFont="1" applyBorder="1" applyProtection="1"/>
    <xf numFmtId="0" fontId="18" fillId="0" borderId="0" xfId="0" applyNumberFormat="1" applyFont="1" applyBorder="1" applyProtection="1"/>
    <xf numFmtId="0" fontId="18" fillId="0" borderId="0" xfId="0" applyNumberFormat="1" applyFont="1" applyProtection="1"/>
    <xf numFmtId="10" fontId="13" fillId="0" borderId="0" xfId="1" applyNumberFormat="1" applyFont="1" applyBorder="1" applyAlignment="1" applyProtection="1">
      <alignment vertical="center" wrapText="1"/>
    </xf>
    <xf numFmtId="0" fontId="9" fillId="11" borderId="1" xfId="0" applyFont="1" applyFill="1" applyBorder="1" applyAlignment="1" applyProtection="1">
      <alignment horizontal="center" vertical="center"/>
    </xf>
    <xf numFmtId="0" fontId="2" fillId="13" borderId="8" xfId="0" applyFont="1" applyFill="1" applyBorder="1" applyAlignment="1" applyProtection="1">
      <alignment horizontal="left" vertical="center"/>
    </xf>
    <xf numFmtId="0" fontId="8" fillId="13" borderId="8" xfId="0" applyFont="1" applyFill="1" applyBorder="1" applyAlignment="1" applyProtection="1">
      <alignment horizontal="left" vertical="center" wrapText="1"/>
    </xf>
    <xf numFmtId="0" fontId="2" fillId="13" borderId="8" xfId="0" applyFont="1" applyFill="1" applyBorder="1" applyAlignment="1" applyProtection="1">
      <alignment horizontal="left" vertical="center" wrapText="1"/>
    </xf>
    <xf numFmtId="0" fontId="1" fillId="13" borderId="8" xfId="0" applyFont="1" applyFill="1" applyBorder="1" applyAlignment="1" applyProtection="1">
      <alignment horizontal="left" vertical="center"/>
    </xf>
    <xf numFmtId="0" fontId="1" fillId="13" borderId="19" xfId="0" applyFont="1" applyFill="1" applyBorder="1" applyAlignment="1" applyProtection="1">
      <alignment horizontal="left" vertical="center"/>
    </xf>
    <xf numFmtId="0" fontId="2" fillId="13" borderId="25" xfId="0" applyFont="1" applyFill="1" applyBorder="1" applyAlignment="1" applyProtection="1">
      <alignment horizontal="left" vertical="center" wrapText="1"/>
    </xf>
    <xf numFmtId="0" fontId="5" fillId="13" borderId="9" xfId="0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/>
    </xf>
    <xf numFmtId="0" fontId="19" fillId="0" borderId="0" xfId="0" applyFont="1" applyProtection="1"/>
    <xf numFmtId="0" fontId="19" fillId="0" borderId="0" xfId="0" applyFont="1" applyBorder="1" applyProtection="1"/>
    <xf numFmtId="2" fontId="1" fillId="0" borderId="9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13" borderId="1" xfId="0" applyFont="1" applyFill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left" vertical="center" wrapText="1"/>
    </xf>
    <xf numFmtId="0" fontId="0" fillId="0" borderId="0" xfId="0" applyFont="1" applyFill="1" applyBorder="1"/>
    <xf numFmtId="0" fontId="23" fillId="15" borderId="0" xfId="0" applyFont="1" applyFill="1" applyBorder="1" applyAlignment="1">
      <alignment horizontal="center" vertical="center"/>
    </xf>
    <xf numFmtId="0" fontId="24" fillId="16" borderId="4" xfId="0" applyFont="1" applyFill="1" applyBorder="1" applyAlignment="1">
      <alignment horizontal="center" vertical="center"/>
    </xf>
    <xf numFmtId="0" fontId="28" fillId="0" borderId="28" xfId="0" applyFont="1" applyFill="1" applyBorder="1" applyAlignment="1" applyProtection="1">
      <alignment vertical="center" wrapText="1"/>
    </xf>
    <xf numFmtId="0" fontId="28" fillId="0" borderId="28" xfId="0" applyFont="1" applyFill="1" applyBorder="1" applyAlignment="1" applyProtection="1">
      <alignment horizontal="center" vertical="center" wrapText="1"/>
    </xf>
    <xf numFmtId="0" fontId="28" fillId="3" borderId="28" xfId="0" applyFont="1" applyFill="1" applyBorder="1" applyAlignment="1" applyProtection="1">
      <alignment vertical="center" wrapText="1"/>
    </xf>
    <xf numFmtId="0" fontId="28" fillId="3" borderId="28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/>
    <xf numFmtId="0" fontId="5" fillId="0" borderId="1" xfId="0" applyFont="1" applyFill="1" applyBorder="1" applyAlignment="1" applyProtection="1">
      <alignment horizontal="left" vertical="center" wrapText="1"/>
    </xf>
    <xf numFmtId="0" fontId="25" fillId="17" borderId="16" xfId="0" applyFont="1" applyFill="1" applyBorder="1" applyAlignment="1" applyProtection="1">
      <alignment horizontal="center" vertical="center" wrapText="1"/>
    </xf>
    <xf numFmtId="0" fontId="25" fillId="18" borderId="17" xfId="0" applyFont="1" applyFill="1" applyBorder="1" applyAlignment="1" applyProtection="1">
      <alignment horizontal="center" vertical="center" wrapText="1"/>
    </xf>
    <xf numFmtId="0" fontId="25" fillId="19" borderId="17" xfId="0" applyFont="1" applyFill="1" applyBorder="1" applyAlignment="1" applyProtection="1">
      <alignment horizontal="center" vertical="center" wrapText="1"/>
    </xf>
    <xf numFmtId="0" fontId="27" fillId="20" borderId="18" xfId="0" applyFont="1" applyFill="1" applyBorder="1" applyAlignment="1" applyProtection="1">
      <alignment horizontal="center" vertical="center" wrapText="1"/>
    </xf>
    <xf numFmtId="0" fontId="28" fillId="0" borderId="29" xfId="0" applyFont="1" applyFill="1" applyBorder="1" applyAlignment="1" applyProtection="1">
      <alignment vertical="center" wrapText="1"/>
    </xf>
    <xf numFmtId="0" fontId="28" fillId="0" borderId="30" xfId="0" applyFont="1" applyFill="1" applyBorder="1" applyAlignment="1" applyProtection="1">
      <alignment vertical="center" wrapText="1"/>
    </xf>
    <xf numFmtId="0" fontId="28" fillId="3" borderId="29" xfId="0" applyFont="1" applyFill="1" applyBorder="1" applyAlignment="1" applyProtection="1">
      <alignment vertical="center" wrapText="1"/>
    </xf>
    <xf numFmtId="0" fontId="28" fillId="3" borderId="30" xfId="0" applyFont="1" applyFill="1" applyBorder="1" applyAlignment="1" applyProtection="1">
      <alignment vertical="center" wrapText="1"/>
    </xf>
    <xf numFmtId="0" fontId="28" fillId="0" borderId="31" xfId="0" applyFont="1" applyFill="1" applyBorder="1" applyAlignment="1" applyProtection="1">
      <alignment vertical="center" wrapText="1"/>
    </xf>
    <xf numFmtId="0" fontId="28" fillId="0" borderId="32" xfId="0" applyFont="1" applyFill="1" applyBorder="1" applyAlignment="1" applyProtection="1">
      <alignment vertical="center" wrapText="1"/>
    </xf>
    <xf numFmtId="0" fontId="28" fillId="0" borderId="33" xfId="0" applyFont="1" applyFill="1" applyBorder="1" applyAlignment="1" applyProtection="1">
      <alignment vertical="center" wrapText="1"/>
    </xf>
    <xf numFmtId="0" fontId="28" fillId="0" borderId="34" xfId="0" applyFont="1" applyFill="1" applyBorder="1" applyAlignment="1" applyProtection="1">
      <alignment horizontal="center" vertical="center" wrapText="1"/>
    </xf>
    <xf numFmtId="0" fontId="28" fillId="0" borderId="34" xfId="0" applyFont="1" applyFill="1" applyBorder="1" applyAlignment="1" applyProtection="1">
      <alignment vertical="center" wrapText="1"/>
    </xf>
    <xf numFmtId="0" fontId="23" fillId="15" borderId="35" xfId="0" applyFont="1" applyFill="1" applyBorder="1" applyAlignment="1">
      <alignment horizontal="center" vertical="center"/>
    </xf>
    <xf numFmtId="0" fontId="28" fillId="0" borderId="36" xfId="0" applyFont="1" applyFill="1" applyBorder="1" applyAlignment="1" applyProtection="1">
      <alignment vertical="center" wrapText="1"/>
    </xf>
    <xf numFmtId="0" fontId="18" fillId="0" borderId="27" xfId="0" applyFont="1" applyBorder="1" applyAlignment="1">
      <alignment horizontal="center" vertical="center"/>
    </xf>
    <xf numFmtId="0" fontId="9" fillId="12" borderId="1" xfId="0" applyFont="1" applyFill="1" applyBorder="1" applyAlignment="1" applyProtection="1">
      <alignment horizontal="center" vertical="center"/>
    </xf>
    <xf numFmtId="0" fontId="1" fillId="13" borderId="8" xfId="0" applyFont="1" applyFill="1" applyBorder="1" applyAlignment="1" applyProtection="1">
      <alignment horizontal="left" vertical="center" wrapText="1"/>
    </xf>
    <xf numFmtId="0" fontId="9" fillId="12" borderId="9" xfId="0" applyFont="1" applyFill="1" applyBorder="1" applyAlignment="1" applyProtection="1">
      <alignment horizontal="center" vertical="center"/>
    </xf>
    <xf numFmtId="0" fontId="9" fillId="11" borderId="4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justify" vertical="center"/>
      <protection locked="0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horizontal="center" vertical="top" wrapText="1"/>
      <protection locked="0"/>
    </xf>
    <xf numFmtId="0" fontId="2" fillId="1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14" fillId="11" borderId="11" xfId="0" applyFont="1" applyFill="1" applyBorder="1" applyAlignment="1" applyProtection="1">
      <alignment horizontal="center" vertical="center" wrapText="1"/>
    </xf>
    <xf numFmtId="0" fontId="14" fillId="11" borderId="2" xfId="0" applyFont="1" applyFill="1" applyBorder="1" applyAlignment="1" applyProtection="1">
      <alignment horizontal="center" vertical="center" wrapText="1"/>
    </xf>
    <xf numFmtId="0" fontId="14" fillId="11" borderId="10" xfId="0" applyFont="1" applyFill="1" applyBorder="1" applyAlignment="1" applyProtection="1">
      <alignment horizontal="center" vertical="center" wrapText="1"/>
    </xf>
    <xf numFmtId="0" fontId="9" fillId="12" borderId="8" xfId="0" applyFont="1" applyFill="1" applyBorder="1" applyAlignment="1" applyProtection="1">
      <alignment horizontal="center" vertical="center" wrapText="1"/>
    </xf>
    <xf numFmtId="0" fontId="9" fillId="12" borderId="8" xfId="0" applyFont="1" applyFill="1" applyBorder="1" applyAlignment="1" applyProtection="1">
      <alignment horizontal="center" vertical="center"/>
    </xf>
    <xf numFmtId="0" fontId="9" fillId="12" borderId="11" xfId="0" applyFont="1" applyFill="1" applyBorder="1" applyAlignment="1" applyProtection="1">
      <alignment horizontal="left" vertical="center" wrapText="1"/>
    </xf>
    <xf numFmtId="0" fontId="2" fillId="12" borderId="2" xfId="0" applyFont="1" applyFill="1" applyBorder="1" applyAlignment="1" applyProtection="1">
      <alignment horizontal="left" vertical="center" wrapText="1"/>
    </xf>
    <xf numFmtId="0" fontId="2" fillId="12" borderId="10" xfId="0" applyFont="1" applyFill="1" applyBorder="1" applyAlignment="1" applyProtection="1">
      <alignment horizontal="left" vertical="center" wrapText="1"/>
    </xf>
    <xf numFmtId="0" fontId="9" fillId="12" borderId="1" xfId="0" applyFont="1" applyFill="1" applyBorder="1" applyAlignment="1" applyProtection="1">
      <alignment horizontal="center" vertical="center" wrapText="1"/>
    </xf>
    <xf numFmtId="0" fontId="9" fillId="12" borderId="9" xfId="0" applyFont="1" applyFill="1" applyBorder="1" applyAlignment="1" applyProtection="1">
      <alignment horizontal="center" vertical="center" wrapText="1"/>
    </xf>
    <xf numFmtId="0" fontId="9" fillId="12" borderId="9" xfId="0" applyFont="1" applyFill="1" applyBorder="1" applyAlignment="1" applyProtection="1">
      <alignment horizontal="center" vertical="center"/>
    </xf>
    <xf numFmtId="0" fontId="9" fillId="12" borderId="1" xfId="0" applyFont="1" applyFill="1" applyBorder="1" applyAlignment="1" applyProtection="1">
      <alignment horizontal="center" vertical="center"/>
    </xf>
    <xf numFmtId="0" fontId="14" fillId="11" borderId="8" xfId="0" applyFont="1" applyFill="1" applyBorder="1" applyAlignment="1" applyProtection="1">
      <alignment horizontal="center" vertical="center" wrapText="1"/>
    </xf>
    <xf numFmtId="0" fontId="14" fillId="11" borderId="1" xfId="0" applyFont="1" applyFill="1" applyBorder="1" applyAlignment="1" applyProtection="1">
      <alignment horizontal="center" vertical="center" wrapText="1"/>
    </xf>
    <xf numFmtId="0" fontId="14" fillId="11" borderId="9" xfId="0" applyFont="1" applyFill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/>
    </xf>
    <xf numFmtId="0" fontId="2" fillId="13" borderId="4" xfId="0" applyFont="1" applyFill="1" applyBorder="1" applyAlignment="1" applyProtection="1">
      <alignment horizontal="center" vertical="center" wrapText="1"/>
    </xf>
    <xf numFmtId="0" fontId="2" fillId="13" borderId="10" xfId="0" applyFont="1" applyFill="1" applyBorder="1" applyAlignment="1" applyProtection="1">
      <alignment horizontal="center" vertical="center" wrapText="1"/>
    </xf>
    <xf numFmtId="0" fontId="8" fillId="13" borderId="4" xfId="0" applyFont="1" applyFill="1" applyBorder="1" applyAlignment="1" applyProtection="1">
      <alignment horizontal="left" vertical="center" wrapText="1"/>
    </xf>
    <xf numFmtId="0" fontId="8" fillId="13" borderId="2" xfId="0" applyFont="1" applyFill="1" applyBorder="1" applyAlignment="1" applyProtection="1">
      <alignment horizontal="left" vertical="center" wrapText="1"/>
    </xf>
    <xf numFmtId="0" fontId="8" fillId="13" borderId="3" xfId="0" applyFont="1" applyFill="1" applyBorder="1" applyAlignment="1" applyProtection="1">
      <alignment horizontal="left" vertical="center" wrapText="1"/>
    </xf>
    <xf numFmtId="0" fontId="2" fillId="13" borderId="3" xfId="0" applyFont="1" applyFill="1" applyBorder="1" applyAlignment="1" applyProtection="1">
      <alignment horizontal="center" vertical="center" wrapText="1"/>
    </xf>
    <xf numFmtId="0" fontId="9" fillId="11" borderId="11" xfId="0" applyFont="1" applyFill="1" applyBorder="1" applyAlignment="1" applyProtection="1">
      <alignment horizontal="center" vertical="center"/>
    </xf>
    <xf numFmtId="0" fontId="9" fillId="11" borderId="2" xfId="0" applyFont="1" applyFill="1" applyBorder="1" applyAlignment="1" applyProtection="1">
      <alignment horizontal="center" vertical="center"/>
    </xf>
    <xf numFmtId="0" fontId="9" fillId="11" borderId="10" xfId="0" applyFont="1" applyFill="1" applyBorder="1" applyAlignment="1" applyProtection="1">
      <alignment horizontal="center" vertical="center"/>
    </xf>
    <xf numFmtId="0" fontId="14" fillId="11" borderId="8" xfId="0" applyFont="1" applyFill="1" applyBorder="1" applyAlignment="1" applyProtection="1">
      <alignment horizontal="center" vertical="center"/>
    </xf>
    <xf numFmtId="0" fontId="14" fillId="11" borderId="1" xfId="0" applyFont="1" applyFill="1" applyBorder="1" applyAlignment="1" applyProtection="1">
      <alignment horizontal="center" vertical="center"/>
    </xf>
    <xf numFmtId="0" fontId="14" fillId="11" borderId="9" xfId="0" applyFont="1" applyFill="1" applyBorder="1" applyAlignment="1" applyProtection="1">
      <alignment horizontal="center" vertical="center"/>
    </xf>
    <xf numFmtId="0" fontId="1" fillId="13" borderId="1" xfId="0" applyFont="1" applyFill="1" applyBorder="1" applyAlignment="1" applyProtection="1">
      <alignment horizontal="left" vertical="center"/>
    </xf>
    <xf numFmtId="0" fontId="9" fillId="12" borderId="4" xfId="0" applyFont="1" applyFill="1" applyBorder="1" applyAlignment="1" applyProtection="1">
      <alignment horizontal="center" vertical="center"/>
    </xf>
    <xf numFmtId="0" fontId="9" fillId="12" borderId="3" xfId="0" applyFont="1" applyFill="1" applyBorder="1" applyAlignment="1" applyProtection="1">
      <alignment horizontal="center" vertical="center"/>
    </xf>
    <xf numFmtId="0" fontId="1" fillId="13" borderId="11" xfId="0" applyFont="1" applyFill="1" applyBorder="1" applyAlignment="1" applyProtection="1">
      <alignment horizontal="left" vertical="center" wrapText="1"/>
    </xf>
    <xf numFmtId="0" fontId="1" fillId="13" borderId="2" xfId="0" applyFont="1" applyFill="1" applyBorder="1" applyAlignment="1" applyProtection="1">
      <alignment horizontal="left" vertical="center" wrapText="1"/>
    </xf>
    <xf numFmtId="0" fontId="1" fillId="13" borderId="3" xfId="0" applyFont="1" applyFill="1" applyBorder="1" applyAlignment="1" applyProtection="1">
      <alignment horizontal="left" vertical="center" wrapText="1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0" fontId="1" fillId="13" borderId="8" xfId="0" applyFont="1" applyFill="1" applyBorder="1" applyAlignment="1" applyProtection="1">
      <alignment horizontal="left" vertical="center" wrapText="1"/>
    </xf>
    <xf numFmtId="0" fontId="1" fillId="13" borderId="1" xfId="0" applyFont="1" applyFill="1" applyBorder="1" applyAlignment="1" applyProtection="1">
      <alignment horizontal="left" vertical="center" wrapText="1"/>
    </xf>
    <xf numFmtId="0" fontId="21" fillId="12" borderId="8" xfId="0" applyFont="1" applyFill="1" applyBorder="1" applyAlignment="1" applyProtection="1">
      <alignment horizontal="center" vertical="center" wrapText="1"/>
    </xf>
    <xf numFmtId="0" fontId="21" fillId="12" borderId="1" xfId="0" applyFont="1" applyFill="1" applyBorder="1" applyAlignment="1" applyProtection="1">
      <alignment horizontal="center" vertical="center" wrapText="1"/>
    </xf>
    <xf numFmtId="0" fontId="21" fillId="1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center" vertical="top" wrapText="1"/>
      <protection locked="0"/>
    </xf>
    <xf numFmtId="0" fontId="1" fillId="13" borderId="20" xfId="0" applyFont="1" applyFill="1" applyBorder="1" applyAlignment="1" applyProtection="1">
      <alignment horizontal="left" vertical="center"/>
    </xf>
    <xf numFmtId="0" fontId="6" fillId="10" borderId="11" xfId="0" applyFont="1" applyFill="1" applyBorder="1" applyAlignment="1" applyProtection="1">
      <alignment horizontal="left" vertical="center" wrapText="1"/>
    </xf>
    <xf numFmtId="0" fontId="6" fillId="10" borderId="2" xfId="0" applyFont="1" applyFill="1" applyBorder="1" applyAlignment="1" applyProtection="1">
      <alignment horizontal="left" vertical="center" wrapText="1"/>
    </xf>
    <xf numFmtId="0" fontId="6" fillId="10" borderId="10" xfId="0" applyFont="1" applyFill="1" applyBorder="1" applyAlignment="1" applyProtection="1">
      <alignment horizontal="left" vertical="center" wrapText="1"/>
    </xf>
    <xf numFmtId="0" fontId="2" fillId="13" borderId="8" xfId="0" applyFont="1" applyFill="1" applyBorder="1" applyAlignment="1" applyProtection="1">
      <alignment horizontal="left" vertical="top" wrapText="1"/>
    </xf>
    <xf numFmtId="0" fontId="2" fillId="13" borderId="8" xfId="0" applyFont="1" applyFill="1" applyBorder="1" applyAlignment="1" applyProtection="1">
      <alignment horizontal="center" vertical="center" wrapText="1"/>
    </xf>
    <xf numFmtId="0" fontId="2" fillId="13" borderId="1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textRotation="90" wrapText="1"/>
    </xf>
    <xf numFmtId="0" fontId="2" fillId="0" borderId="14" xfId="0" applyFont="1" applyFill="1" applyBorder="1" applyAlignment="1" applyProtection="1">
      <alignment horizontal="center" vertical="center" textRotation="90" wrapText="1"/>
    </xf>
    <xf numFmtId="0" fontId="2" fillId="0" borderId="24" xfId="0" applyFont="1" applyFill="1" applyBorder="1" applyAlignment="1" applyProtection="1">
      <alignment horizontal="center" vertical="center" textRotation="90" wrapText="1"/>
    </xf>
    <xf numFmtId="0" fontId="1" fillId="14" borderId="4" xfId="0" applyFont="1" applyFill="1" applyBorder="1" applyAlignment="1" applyProtection="1">
      <alignment horizontal="left" vertical="center" wrapText="1"/>
    </xf>
    <xf numFmtId="0" fontId="1" fillId="14" borderId="2" xfId="0" applyFont="1" applyFill="1" applyBorder="1" applyAlignment="1" applyProtection="1">
      <alignment horizontal="left" vertical="center" wrapText="1"/>
    </xf>
    <xf numFmtId="0" fontId="1" fillId="14" borderId="3" xfId="0" applyFont="1" applyFill="1" applyBorder="1" applyAlignment="1" applyProtection="1">
      <alignment horizontal="left" vertical="center" wrapText="1"/>
    </xf>
    <xf numFmtId="0" fontId="14" fillId="10" borderId="4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/>
    </xf>
    <xf numFmtId="0" fontId="2" fillId="14" borderId="4" xfId="0" applyFont="1" applyFill="1" applyBorder="1" applyAlignment="1" applyProtection="1">
      <alignment horizontal="center" vertical="center"/>
    </xf>
    <xf numFmtId="0" fontId="2" fillId="14" borderId="3" xfId="0" applyFont="1" applyFill="1" applyBorder="1" applyAlignment="1" applyProtection="1">
      <alignment horizontal="center" vertical="center"/>
    </xf>
    <xf numFmtId="0" fontId="2" fillId="13" borderId="4" xfId="0" applyFont="1" applyFill="1" applyBorder="1" applyAlignment="1" applyProtection="1">
      <alignment horizontal="center" vertical="center"/>
    </xf>
    <xf numFmtId="0" fontId="2" fillId="13" borderId="3" xfId="0" applyFont="1" applyFill="1" applyBorder="1" applyAlignment="1" applyProtection="1">
      <alignment horizontal="center" vertical="center"/>
    </xf>
    <xf numFmtId="0" fontId="1" fillId="13" borderId="4" xfId="0" applyFont="1" applyFill="1" applyBorder="1" applyAlignment="1" applyProtection="1">
      <alignment horizontal="left" vertical="center" wrapText="1"/>
    </xf>
    <xf numFmtId="165" fontId="10" fillId="4" borderId="5" xfId="1" applyNumberFormat="1" applyFont="1" applyFill="1" applyBorder="1" applyAlignment="1" applyProtection="1">
      <alignment horizontal="center" vertical="center"/>
    </xf>
    <xf numFmtId="165" fontId="6" fillId="4" borderId="6" xfId="1" applyNumberFormat="1" applyFont="1" applyFill="1" applyBorder="1" applyAlignment="1" applyProtection="1">
      <alignment horizontal="center" vertical="center"/>
    </xf>
    <xf numFmtId="165" fontId="6" fillId="4" borderId="7" xfId="1" applyNumberFormat="1" applyFont="1" applyFill="1" applyBorder="1" applyAlignment="1" applyProtection="1">
      <alignment horizontal="center" vertical="center"/>
    </xf>
    <xf numFmtId="0" fontId="19" fillId="3" borderId="0" xfId="0" applyFont="1" applyFill="1" applyBorder="1" applyAlignment="1" applyProtection="1">
      <alignment horizontal="center" vertical="center" wrapText="1"/>
    </xf>
    <xf numFmtId="0" fontId="9" fillId="10" borderId="5" xfId="0" applyFont="1" applyFill="1" applyBorder="1" applyAlignment="1" applyProtection="1">
      <alignment horizontal="center" vertical="center"/>
    </xf>
    <xf numFmtId="0" fontId="9" fillId="10" borderId="6" xfId="0" applyFont="1" applyFill="1" applyBorder="1" applyAlignment="1" applyProtection="1">
      <alignment horizontal="center" vertical="center"/>
    </xf>
    <xf numFmtId="0" fontId="9" fillId="10" borderId="7" xfId="0" applyFont="1" applyFill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5" fillId="0" borderId="13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center" vertical="center"/>
    </xf>
    <xf numFmtId="0" fontId="9" fillId="11" borderId="4" xfId="0" applyFont="1" applyFill="1" applyBorder="1" applyAlignment="1" applyProtection="1">
      <alignment horizontal="center" vertical="center"/>
    </xf>
    <xf numFmtId="0" fontId="9" fillId="11" borderId="3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textRotation="90"/>
    </xf>
    <xf numFmtId="0" fontId="15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12" borderId="11" xfId="0" applyFont="1" applyFill="1" applyBorder="1" applyAlignment="1" applyProtection="1">
      <alignment horizontal="center" vertical="center"/>
    </xf>
    <xf numFmtId="0" fontId="2" fillId="12" borderId="2" xfId="0" applyFont="1" applyFill="1" applyBorder="1" applyAlignment="1" applyProtection="1">
      <alignment horizontal="center" vertical="center"/>
    </xf>
    <xf numFmtId="0" fontId="2" fillId="12" borderId="10" xfId="0" applyFont="1" applyFill="1" applyBorder="1" applyAlignment="1" applyProtection="1">
      <alignment horizontal="center" vertical="center"/>
    </xf>
    <xf numFmtId="0" fontId="2" fillId="13" borderId="8" xfId="0" applyFont="1" applyFill="1" applyBorder="1" applyAlignment="1" applyProtection="1">
      <alignment horizontal="center" vertical="center"/>
    </xf>
    <xf numFmtId="0" fontId="2" fillId="13" borderId="9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13" borderId="1" xfId="0" applyFont="1" applyFill="1" applyBorder="1" applyAlignment="1" applyProtection="1">
      <alignment horizontal="left" vertical="top" wrapText="1"/>
    </xf>
    <xf numFmtId="0" fontId="2" fillId="13" borderId="9" xfId="0" applyFont="1" applyFill="1" applyBorder="1" applyAlignment="1" applyProtection="1">
      <alignment horizontal="left" vertical="top" wrapText="1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vertical="top" wrapText="1"/>
      <protection locked="0"/>
    </xf>
    <xf numFmtId="0" fontId="1" fillId="14" borderId="8" xfId="0" applyFont="1" applyFill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0" fontId="1" fillId="0" borderId="3" xfId="0" applyFont="1" applyBorder="1" applyAlignment="1" applyProtection="1">
      <alignment horizontal="center" vertical="top"/>
      <protection locked="0"/>
    </xf>
    <xf numFmtId="0" fontId="2" fillId="8" borderId="1" xfId="0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center" vertical="center" textRotation="90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left" vertical="top"/>
      <protection locked="0"/>
    </xf>
    <xf numFmtId="0" fontId="2" fillId="0" borderId="20" xfId="0" applyFont="1" applyBorder="1" applyAlignment="1" applyProtection="1">
      <alignment horizontal="center" vertical="top"/>
      <protection locked="0"/>
    </xf>
    <xf numFmtId="0" fontId="2" fillId="0" borderId="21" xfId="0" applyFont="1" applyBorder="1" applyAlignment="1" applyProtection="1">
      <alignment horizontal="left" vertical="top"/>
      <protection locked="0"/>
    </xf>
    <xf numFmtId="0" fontId="2" fillId="0" borderId="26" xfId="0" applyFont="1" applyBorder="1" applyAlignment="1" applyProtection="1">
      <alignment horizontal="center" vertical="top"/>
      <protection locked="0"/>
    </xf>
    <xf numFmtId="0" fontId="2" fillId="0" borderId="6" xfId="0" applyFont="1" applyBorder="1" applyAlignment="1" applyProtection="1">
      <alignment horizontal="center" vertical="top"/>
      <protection locked="0"/>
    </xf>
    <xf numFmtId="0" fontId="2" fillId="0" borderId="7" xfId="0" applyFont="1" applyBorder="1" applyAlignment="1" applyProtection="1">
      <alignment horizontal="center" vertical="top"/>
      <protection locked="0"/>
    </xf>
    <xf numFmtId="0" fontId="1" fillId="0" borderId="0" xfId="0" applyNumberFormat="1" applyFont="1" applyBorder="1" applyProtection="1"/>
    <xf numFmtId="0" fontId="1" fillId="0" borderId="2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9" fontId="1" fillId="0" borderId="0" xfId="1" applyFont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2" fontId="1" fillId="3" borderId="1" xfId="0" applyNumberFormat="1" applyFont="1" applyFill="1" applyBorder="1" applyAlignment="1" applyProtection="1">
      <alignment horizontal="center" vertical="center"/>
    </xf>
    <xf numFmtId="43" fontId="1" fillId="0" borderId="1" xfId="2" applyNumberFormat="1" applyFont="1" applyBorder="1" applyAlignment="1" applyProtection="1">
      <alignment horizontal="center" vertical="center"/>
    </xf>
    <xf numFmtId="10" fontId="1" fillId="0" borderId="1" xfId="1" applyNumberFormat="1" applyFont="1" applyBorder="1" applyAlignment="1" applyProtection="1">
      <alignment horizontal="center" vertical="center"/>
    </xf>
    <xf numFmtId="9" fontId="1" fillId="0" borderId="0" xfId="1" applyFont="1" applyAlignment="1" applyProtection="1">
      <alignment horizontal="center" vertical="center"/>
    </xf>
    <xf numFmtId="0" fontId="1" fillId="0" borderId="0" xfId="0" applyFont="1" applyFill="1" applyBorder="1" applyProtection="1"/>
  </cellXfs>
  <cellStyles count="3">
    <cellStyle name="Normal" xfId="0" builtinId="0"/>
    <cellStyle name="Porcentagem" xfId="1" builtinId="5"/>
    <cellStyle name="Vírgula" xfId="2" builtinId="3"/>
  </cellStyles>
  <dxfs count="12">
    <dxf>
      <font>
        <color theme="6" tint="-0.499984740745262"/>
      </font>
    </dxf>
    <dxf>
      <font>
        <color theme="0" tint="-0.499984740745262"/>
      </font>
      <fill>
        <patternFill patternType="lightDown">
          <bgColor theme="0" tint="-0.34998626667073579"/>
        </patternFill>
      </fill>
    </dxf>
    <dxf>
      <fill>
        <patternFill>
          <bgColor theme="6" tint="-0.49998474074526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FF0000"/>
      </font>
      <fill>
        <patternFill>
          <fgColor rgb="FFFF0000"/>
          <bgColor rgb="FFFF0000"/>
        </patternFill>
      </fill>
    </dxf>
    <dxf>
      <font>
        <color theme="0" tint="-0.499984740745262"/>
      </font>
      <fill>
        <patternFill patternType="lightDown">
          <bgColor theme="0" tint="-0.24994659260841701"/>
        </patternFill>
      </fill>
    </dxf>
    <dxf>
      <font>
        <color rgb="FFFF0000"/>
      </font>
      <fill>
        <patternFill>
          <fgColor rgb="FFFF0000"/>
          <bgColor rgb="FFFF0000"/>
        </patternFill>
      </fill>
    </dxf>
    <dxf>
      <font>
        <color rgb="FFFF0000"/>
      </font>
      <fill>
        <patternFill>
          <fgColor rgb="FFFF0000"/>
          <bgColor rgb="FFFF0000"/>
        </patternFill>
      </fill>
    </dxf>
    <dxf>
      <font>
        <color rgb="FFFF0000"/>
      </font>
      <fill>
        <patternFill>
          <fgColor rgb="FFFF0000"/>
          <bgColor rgb="FFFF0000"/>
        </patternFill>
      </fill>
    </dxf>
    <dxf>
      <font>
        <color rgb="FFFF0000"/>
      </font>
      <fill>
        <patternFill>
          <fgColor rgb="FFFF0000"/>
          <bgColor rgb="FFFF0000"/>
        </patternFill>
      </fill>
    </dxf>
    <dxf>
      <font>
        <color rgb="FFFF0000"/>
      </font>
      <fill>
        <patternFill>
          <fgColor rgb="FFFF0000"/>
          <bgColor rgb="FFFF0000"/>
        </patternFill>
      </fill>
    </dxf>
    <dxf>
      <font>
        <color rgb="FFFF0000"/>
      </font>
      <fill>
        <patternFill>
          <fgColor rgb="FFFF0000"/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80"/>
      <color rgb="FF009999"/>
      <color rgb="FF006666"/>
      <color rgb="FF00C0BC"/>
      <color rgb="FFFF99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54429</xdr:colOff>
      <xdr:row>0</xdr:row>
      <xdr:rowOff>68034</xdr:rowOff>
    </xdr:from>
    <xdr:to>
      <xdr:col>0</xdr:col>
      <xdr:colOff>1433436</xdr:colOff>
      <xdr:row>0</xdr:row>
      <xdr:rowOff>632731</xdr:rowOff>
    </xdr:to>
    <xdr:pic>
      <xdr:nvPicPr>
        <xdr:cNvPr id="3" name="Picture 2" descr="Logo-vale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733" b="20297"/>
        <a:stretch>
          <a:fillRect/>
        </a:stretch>
      </xdr:blipFill>
      <xdr:spPr bwMode="auto">
        <a:xfrm>
          <a:off x="54429" y="68034"/>
          <a:ext cx="1379007" cy="5646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</xdr:colOff>
      <xdr:row>0</xdr:row>
      <xdr:rowOff>103187</xdr:rowOff>
    </xdr:from>
    <xdr:to>
      <xdr:col>1</xdr:col>
      <xdr:colOff>321986</xdr:colOff>
      <xdr:row>0</xdr:row>
      <xdr:rowOff>436562</xdr:rowOff>
    </xdr:to>
    <xdr:pic>
      <xdr:nvPicPr>
        <xdr:cNvPr id="3" name="Picture 2" descr="Logo-vale.jpg">
          <a:extLst>
            <a:ext uri="{FF2B5EF4-FFF2-40B4-BE49-F238E27FC236}">
              <a16:creationId xmlns:a16="http://schemas.microsoft.com/office/drawing/2014/main" id="{39494FD9-8564-4542-BCB5-7A74F4960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733" b="20297"/>
        <a:stretch>
          <a:fillRect/>
        </a:stretch>
      </xdr:blipFill>
      <xdr:spPr bwMode="auto">
        <a:xfrm>
          <a:off x="23812" y="103187"/>
          <a:ext cx="814112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74613</xdr:colOff>
      <xdr:row>0</xdr:row>
      <xdr:rowOff>115886</xdr:rowOff>
    </xdr:from>
    <xdr:to>
      <xdr:col>0</xdr:col>
      <xdr:colOff>1307058</xdr:colOff>
      <xdr:row>0</xdr:row>
      <xdr:rowOff>561975</xdr:rowOff>
    </xdr:to>
    <xdr:pic>
      <xdr:nvPicPr>
        <xdr:cNvPr id="3" name="Picture 2" descr="Logo-vale.jpg">
          <a:extLst>
            <a:ext uri="{FF2B5EF4-FFF2-40B4-BE49-F238E27FC236}">
              <a16:creationId xmlns:a16="http://schemas.microsoft.com/office/drawing/2014/main" id="{57F9A7A9-73D6-4673-BCB9-485B4DBEB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733" b="20297"/>
        <a:stretch>
          <a:fillRect/>
        </a:stretch>
      </xdr:blipFill>
      <xdr:spPr bwMode="auto">
        <a:xfrm>
          <a:off x="74613" y="115886"/>
          <a:ext cx="1232445" cy="446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AH99"/>
  <sheetViews>
    <sheetView showGridLines="0" view="pageBreakPreview" topLeftCell="A25" zoomScale="110" zoomScaleNormal="100" zoomScaleSheetLayoutView="110" workbookViewId="0">
      <selection activeCell="J1" sqref="J1"/>
    </sheetView>
  </sheetViews>
  <sheetFormatPr defaultRowHeight="12.75"/>
  <cols>
    <col min="1" max="1" width="23.5703125" style="29" customWidth="1"/>
    <col min="2" max="2" width="6.5703125" style="29" customWidth="1"/>
    <col min="3" max="4" width="6.85546875" style="29" customWidth="1"/>
    <col min="5" max="5" width="6.85546875" style="29" hidden="1" customWidth="1"/>
    <col min="6" max="6" width="6.7109375" style="29" customWidth="1"/>
    <col min="7" max="7" width="8.140625" style="29" customWidth="1"/>
    <col min="8" max="8" width="7.28515625" style="29" customWidth="1"/>
    <col min="9" max="9" width="7.7109375" style="29" customWidth="1"/>
    <col min="10" max="10" width="34.28515625" style="29" customWidth="1"/>
    <col min="11" max="17" width="9.140625" style="28"/>
    <col min="18" max="34" width="9.140625" style="3"/>
    <col min="35" max="16384" width="9.140625" style="29"/>
  </cols>
  <sheetData>
    <row r="1" spans="1:34" ht="51" customHeight="1">
      <c r="A1" s="110" t="s">
        <v>0</v>
      </c>
      <c r="B1" s="111"/>
      <c r="C1" s="111"/>
      <c r="D1" s="111"/>
      <c r="E1" s="111"/>
      <c r="F1" s="111"/>
      <c r="G1" s="111"/>
      <c r="H1" s="111"/>
      <c r="I1" s="111"/>
      <c r="J1" s="58" t="s">
        <v>1</v>
      </c>
    </row>
    <row r="2" spans="1:34" ht="134.25" customHeight="1">
      <c r="A2" s="141" t="s">
        <v>2</v>
      </c>
      <c r="B2" s="142"/>
      <c r="C2" s="142"/>
      <c r="D2" s="142"/>
      <c r="E2" s="142"/>
      <c r="F2" s="142"/>
      <c r="G2" s="142"/>
      <c r="H2" s="142"/>
      <c r="I2" s="142"/>
      <c r="J2" s="143"/>
    </row>
    <row r="3" spans="1:34" ht="24.95" customHeight="1">
      <c r="A3" s="118" t="s">
        <v>3</v>
      </c>
      <c r="B3" s="119"/>
      <c r="C3" s="119"/>
      <c r="D3" s="119"/>
      <c r="E3" s="119"/>
      <c r="F3" s="119"/>
      <c r="G3" s="119"/>
      <c r="H3" s="119"/>
      <c r="I3" s="119"/>
      <c r="J3" s="120"/>
    </row>
    <row r="4" spans="1:34" ht="21.95" customHeight="1">
      <c r="A4" s="44" t="s">
        <v>4</v>
      </c>
      <c r="B4" s="176"/>
      <c r="C4" s="177"/>
      <c r="D4" s="177"/>
      <c r="E4" s="177"/>
      <c r="F4" s="177"/>
      <c r="G4" s="177"/>
      <c r="H4" s="177"/>
      <c r="I4" s="177"/>
      <c r="J4" s="178"/>
    </row>
    <row r="5" spans="1:34" ht="24" customHeight="1">
      <c r="A5" s="44" t="s">
        <v>5</v>
      </c>
      <c r="B5" s="179"/>
      <c r="C5" s="180"/>
      <c r="D5" s="180"/>
      <c r="E5" s="180"/>
      <c r="F5" s="180"/>
      <c r="G5" s="181"/>
      <c r="H5" s="112" t="s">
        <v>6</v>
      </c>
      <c r="I5" s="117"/>
      <c r="J5" s="182"/>
    </row>
    <row r="6" spans="1:34" ht="21.95" customHeight="1">
      <c r="A6" s="45" t="s">
        <v>7</v>
      </c>
      <c r="B6" s="183"/>
      <c r="C6" s="184"/>
      <c r="D6" s="185"/>
      <c r="E6" s="186"/>
      <c r="F6" s="114" t="s">
        <v>8</v>
      </c>
      <c r="G6" s="115"/>
      <c r="H6" s="115"/>
      <c r="I6" s="116"/>
      <c r="J6" s="187"/>
    </row>
    <row r="7" spans="1:34" ht="24.95" customHeight="1">
      <c r="A7" s="188" t="s">
        <v>9</v>
      </c>
      <c r="B7" s="189"/>
      <c r="C7" s="189"/>
      <c r="D7" s="189"/>
      <c r="E7" s="189"/>
      <c r="F7" s="189"/>
      <c r="G7" s="189"/>
      <c r="H7" s="189"/>
      <c r="I7" s="189"/>
      <c r="J7" s="190"/>
    </row>
    <row r="8" spans="1:34" ht="24.95" customHeight="1">
      <c r="A8" s="191" t="s">
        <v>10</v>
      </c>
      <c r="B8" s="91"/>
      <c r="C8" s="91"/>
      <c r="D8" s="91" t="s">
        <v>11</v>
      </c>
      <c r="E8" s="91"/>
      <c r="F8" s="91"/>
      <c r="G8" s="91"/>
      <c r="H8" s="91"/>
      <c r="I8" s="91" t="s">
        <v>12</v>
      </c>
      <c r="J8" s="192"/>
    </row>
    <row r="9" spans="1:34" s="32" customFormat="1" ht="21.95" customHeight="1">
      <c r="A9" s="193"/>
      <c r="B9" s="92"/>
      <c r="C9" s="92"/>
      <c r="D9" s="92"/>
      <c r="E9" s="92"/>
      <c r="F9" s="92"/>
      <c r="G9" s="92"/>
      <c r="H9" s="92"/>
      <c r="I9" s="92"/>
      <c r="J9" s="194"/>
      <c r="K9" s="31"/>
      <c r="L9" s="31"/>
      <c r="M9" s="31"/>
      <c r="N9" s="31"/>
      <c r="O9" s="31"/>
      <c r="P9" s="31"/>
      <c r="Q9" s="31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</row>
    <row r="10" spans="1:34" s="32" customFormat="1" ht="21.95" customHeight="1">
      <c r="A10" s="193"/>
      <c r="B10" s="92"/>
      <c r="C10" s="92"/>
      <c r="D10" s="92"/>
      <c r="E10" s="92"/>
      <c r="F10" s="92"/>
      <c r="G10" s="92"/>
      <c r="H10" s="92"/>
      <c r="I10" s="92"/>
      <c r="J10" s="194"/>
      <c r="K10" s="31"/>
      <c r="L10" s="31"/>
      <c r="M10" s="31"/>
      <c r="N10" s="31"/>
      <c r="O10" s="31"/>
      <c r="P10" s="31"/>
      <c r="Q10" s="31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</row>
    <row r="11" spans="1:34" s="32" customFormat="1" ht="21.95" customHeight="1">
      <c r="A11" s="193"/>
      <c r="B11" s="92"/>
      <c r="C11" s="92"/>
      <c r="D11" s="92"/>
      <c r="E11" s="92"/>
      <c r="F11" s="92"/>
      <c r="G11" s="92"/>
      <c r="H11" s="92"/>
      <c r="I11" s="92"/>
      <c r="J11" s="194"/>
      <c r="K11" s="31"/>
      <c r="L11" s="31"/>
      <c r="M11" s="31"/>
      <c r="N11" s="31"/>
      <c r="O11" s="31"/>
      <c r="P11" s="31"/>
      <c r="Q11" s="31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</row>
    <row r="12" spans="1:34" ht="28.5" customHeight="1">
      <c r="A12" s="144" t="s">
        <v>13</v>
      </c>
      <c r="B12" s="195"/>
      <c r="C12" s="195"/>
      <c r="D12" s="195"/>
      <c r="E12" s="195"/>
      <c r="F12" s="195"/>
      <c r="G12" s="195"/>
      <c r="H12" s="195"/>
      <c r="I12" s="195"/>
      <c r="J12" s="196"/>
    </row>
    <row r="13" spans="1:34" ht="52.5" customHeight="1">
      <c r="A13" s="197"/>
      <c r="B13" s="198"/>
      <c r="C13" s="198"/>
      <c r="D13" s="198"/>
      <c r="E13" s="198"/>
      <c r="F13" s="198"/>
      <c r="G13" s="198"/>
      <c r="H13" s="198"/>
      <c r="I13" s="198"/>
      <c r="J13" s="199"/>
    </row>
    <row r="14" spans="1:34" ht="42" customHeight="1">
      <c r="A14" s="144" t="s">
        <v>14</v>
      </c>
      <c r="B14" s="195"/>
      <c r="C14" s="195"/>
      <c r="D14" s="195"/>
      <c r="E14" s="195"/>
      <c r="F14" s="195"/>
      <c r="G14" s="195"/>
      <c r="H14" s="195"/>
      <c r="I14" s="195"/>
      <c r="J14" s="196"/>
    </row>
    <row r="15" spans="1:34" ht="56.25" customHeight="1">
      <c r="A15" s="197"/>
      <c r="B15" s="198"/>
      <c r="C15" s="198"/>
      <c r="D15" s="198"/>
      <c r="E15" s="198"/>
      <c r="F15" s="198"/>
      <c r="G15" s="198"/>
      <c r="H15" s="198"/>
      <c r="I15" s="198"/>
      <c r="J15" s="199"/>
    </row>
    <row r="16" spans="1:34" ht="23.25" customHeight="1">
      <c r="A16" s="145" t="s">
        <v>15</v>
      </c>
      <c r="B16" s="146"/>
      <c r="C16" s="146"/>
      <c r="D16" s="146"/>
      <c r="E16" s="146"/>
      <c r="F16" s="146"/>
      <c r="G16" s="146"/>
      <c r="H16" s="146"/>
      <c r="I16" s="112" t="s">
        <v>16</v>
      </c>
      <c r="J16" s="113"/>
    </row>
    <row r="17" spans="1:10" ht="21.95" customHeight="1">
      <c r="A17" s="200" t="s">
        <v>17</v>
      </c>
      <c r="B17" s="201"/>
      <c r="C17" s="202"/>
      <c r="D17" s="202"/>
      <c r="E17" s="202"/>
      <c r="F17" s="202"/>
      <c r="G17" s="202"/>
      <c r="H17" s="203"/>
      <c r="I17" s="93"/>
      <c r="J17" s="94"/>
    </row>
    <row r="18" spans="1:10" ht="21.95" customHeight="1">
      <c r="A18" s="200" t="s">
        <v>17</v>
      </c>
      <c r="B18" s="201"/>
      <c r="C18" s="202"/>
      <c r="D18" s="202"/>
      <c r="E18" s="202"/>
      <c r="F18" s="202"/>
      <c r="G18" s="202"/>
      <c r="H18" s="203"/>
      <c r="I18" s="93"/>
      <c r="J18" s="94"/>
    </row>
    <row r="19" spans="1:10" ht="21.95" customHeight="1">
      <c r="A19" s="200" t="s">
        <v>17</v>
      </c>
      <c r="B19" s="201"/>
      <c r="C19" s="202"/>
      <c r="D19" s="202"/>
      <c r="E19" s="202"/>
      <c r="F19" s="202"/>
      <c r="G19" s="202"/>
      <c r="H19" s="203"/>
      <c r="I19" s="93"/>
      <c r="J19" s="94"/>
    </row>
    <row r="20" spans="1:10" ht="27" customHeight="1">
      <c r="A20" s="95" t="s">
        <v>18</v>
      </c>
      <c r="B20" s="96"/>
      <c r="C20" s="96"/>
      <c r="D20" s="96"/>
      <c r="E20" s="96"/>
      <c r="F20" s="96"/>
      <c r="G20" s="96"/>
      <c r="H20" s="96"/>
      <c r="I20" s="96"/>
      <c r="J20" s="97"/>
    </row>
    <row r="21" spans="1:10" ht="194.25" customHeight="1">
      <c r="A21" s="100" t="s">
        <v>19</v>
      </c>
      <c r="B21" s="101"/>
      <c r="C21" s="101"/>
      <c r="D21" s="101"/>
      <c r="E21" s="101"/>
      <c r="F21" s="101"/>
      <c r="G21" s="101"/>
      <c r="H21" s="101"/>
      <c r="I21" s="101"/>
      <c r="J21" s="102"/>
    </row>
    <row r="22" spans="1:10" ht="16.5" customHeight="1">
      <c r="A22" s="98" t="s">
        <v>20</v>
      </c>
      <c r="B22" s="106" t="s">
        <v>21</v>
      </c>
      <c r="C22" s="106"/>
      <c r="D22" s="106"/>
      <c r="E22" s="204"/>
      <c r="F22" s="103" t="s">
        <v>22</v>
      </c>
      <c r="G22" s="103"/>
      <c r="H22" s="103"/>
      <c r="I22" s="103"/>
      <c r="J22" s="104" t="s">
        <v>23</v>
      </c>
    </row>
    <row r="23" spans="1:10" ht="75.75" customHeight="1">
      <c r="A23" s="99"/>
      <c r="B23" s="34" t="s">
        <v>24</v>
      </c>
      <c r="C23" s="35" t="s">
        <v>25</v>
      </c>
      <c r="D23" s="36" t="s">
        <v>26</v>
      </c>
      <c r="E23" s="205"/>
      <c r="F23" s="103"/>
      <c r="G23" s="103"/>
      <c r="H23" s="103"/>
      <c r="I23" s="103"/>
      <c r="J23" s="105"/>
    </row>
    <row r="24" spans="1:10" ht="72" customHeight="1">
      <c r="A24" s="37" t="s">
        <v>27</v>
      </c>
      <c r="B24" s="55"/>
      <c r="C24" s="55"/>
      <c r="D24" s="55"/>
      <c r="E24" s="55">
        <f>COUNTA(B24:D24)</f>
        <v>0</v>
      </c>
      <c r="F24" s="88"/>
      <c r="G24" s="88"/>
      <c r="H24" s="88"/>
      <c r="I24" s="88"/>
      <c r="J24" s="50" t="s">
        <v>28</v>
      </c>
    </row>
    <row r="25" spans="1:10" ht="36" customHeight="1">
      <c r="A25" s="37" t="s">
        <v>29</v>
      </c>
      <c r="B25" s="55"/>
      <c r="C25" s="55"/>
      <c r="D25" s="55"/>
      <c r="E25" s="55">
        <f t="shared" ref="E25:E26" si="0">COUNTA(B25:D25)</f>
        <v>0</v>
      </c>
      <c r="F25" s="136"/>
      <c r="G25" s="136"/>
      <c r="H25" s="136"/>
      <c r="I25" s="136"/>
      <c r="J25" s="50" t="s">
        <v>30</v>
      </c>
    </row>
    <row r="26" spans="1:10" ht="53.25" customHeight="1">
      <c r="A26" s="85" t="s">
        <v>31</v>
      </c>
      <c r="B26" s="56"/>
      <c r="C26" s="57"/>
      <c r="D26" s="55"/>
      <c r="E26" s="55">
        <f t="shared" si="0"/>
        <v>0</v>
      </c>
      <c r="F26" s="88"/>
      <c r="G26" s="88"/>
      <c r="H26" s="88"/>
      <c r="I26" s="88"/>
      <c r="J26" s="50" t="s">
        <v>32</v>
      </c>
    </row>
    <row r="27" spans="1:10" ht="36.75" customHeight="1">
      <c r="A27" s="133" t="s">
        <v>33</v>
      </c>
      <c r="B27" s="134"/>
      <c r="C27" s="134"/>
      <c r="D27" s="134"/>
      <c r="E27" s="134"/>
      <c r="F27" s="134"/>
      <c r="G27" s="134"/>
      <c r="H27" s="134"/>
      <c r="I27" s="134"/>
      <c r="J27" s="135"/>
    </row>
    <row r="28" spans="1:10" ht="63" customHeight="1">
      <c r="A28" s="85" t="s">
        <v>34</v>
      </c>
      <c r="B28" s="55"/>
      <c r="C28" s="55"/>
      <c r="D28" s="55"/>
      <c r="E28" s="55">
        <f>COUNTA(B28:D28)</f>
        <v>0</v>
      </c>
      <c r="F28" s="88"/>
      <c r="G28" s="88"/>
      <c r="H28" s="88"/>
      <c r="I28" s="88"/>
      <c r="J28" s="50" t="s">
        <v>35</v>
      </c>
    </row>
    <row r="29" spans="1:10" ht="77.25" customHeight="1">
      <c r="A29" s="85" t="s">
        <v>36</v>
      </c>
      <c r="B29" s="55"/>
      <c r="C29" s="55"/>
      <c r="D29" s="55"/>
      <c r="E29" s="55">
        <f t="shared" ref="E29:E32" si="1">COUNTA(B29:D29)</f>
        <v>0</v>
      </c>
      <c r="F29" s="88"/>
      <c r="G29" s="88"/>
      <c r="H29" s="88"/>
      <c r="I29" s="88"/>
      <c r="J29" s="50" t="s">
        <v>37</v>
      </c>
    </row>
    <row r="30" spans="1:10" ht="106.5" customHeight="1">
      <c r="A30" s="85" t="s">
        <v>38</v>
      </c>
      <c r="B30" s="55"/>
      <c r="C30" s="55"/>
      <c r="D30" s="55"/>
      <c r="E30" s="55">
        <f t="shared" si="1"/>
        <v>0</v>
      </c>
      <c r="F30" s="88"/>
      <c r="G30" s="88"/>
      <c r="H30" s="88"/>
      <c r="I30" s="88"/>
      <c r="J30" s="50" t="s">
        <v>39</v>
      </c>
    </row>
    <row r="31" spans="1:10" ht="50.25" customHeight="1">
      <c r="A31" s="85" t="s">
        <v>40</v>
      </c>
      <c r="B31" s="55"/>
      <c r="C31" s="55"/>
      <c r="D31" s="55"/>
      <c r="E31" s="55">
        <f t="shared" si="1"/>
        <v>0</v>
      </c>
      <c r="F31" s="88"/>
      <c r="G31" s="88"/>
      <c r="H31" s="88"/>
      <c r="I31" s="88"/>
      <c r="J31" s="50" t="s">
        <v>41</v>
      </c>
    </row>
    <row r="32" spans="1:10" ht="55.5" customHeight="1">
      <c r="A32" s="37" t="s">
        <v>42</v>
      </c>
      <c r="B32" s="55"/>
      <c r="C32" s="55"/>
      <c r="D32" s="55"/>
      <c r="E32" s="206">
        <f t="shared" si="1"/>
        <v>0</v>
      </c>
      <c r="F32" s="88"/>
      <c r="G32" s="88"/>
      <c r="H32" s="88"/>
      <c r="I32" s="88"/>
      <c r="J32" s="50" t="s">
        <v>43</v>
      </c>
    </row>
    <row r="33" spans="1:10" ht="22.5" customHeight="1">
      <c r="A33" s="98" t="s">
        <v>44</v>
      </c>
      <c r="B33" s="103"/>
      <c r="C33" s="103"/>
      <c r="D33" s="103"/>
      <c r="E33" s="103"/>
      <c r="F33" s="103"/>
      <c r="G33" s="103"/>
      <c r="H33" s="103"/>
      <c r="I33" s="103"/>
      <c r="J33" s="104"/>
    </row>
    <row r="34" spans="1:10" ht="66" customHeight="1">
      <c r="A34" s="207"/>
      <c r="B34" s="208"/>
      <c r="C34" s="208"/>
      <c r="D34" s="208"/>
      <c r="E34" s="208"/>
      <c r="F34" s="208"/>
      <c r="G34" s="208"/>
      <c r="H34" s="208"/>
      <c r="I34" s="208"/>
      <c r="J34" s="209"/>
    </row>
    <row r="35" spans="1:10" ht="33" customHeight="1">
      <c r="A35" s="107" t="s">
        <v>45</v>
      </c>
      <c r="B35" s="108"/>
      <c r="C35" s="108"/>
      <c r="D35" s="108"/>
      <c r="E35" s="108"/>
      <c r="F35" s="108"/>
      <c r="G35" s="108"/>
      <c r="H35" s="108"/>
      <c r="I35" s="108"/>
      <c r="J35" s="109"/>
    </row>
    <row r="36" spans="1:10" ht="24.75" customHeight="1">
      <c r="A36" s="99" t="s">
        <v>46</v>
      </c>
      <c r="B36" s="106"/>
      <c r="C36" s="106"/>
      <c r="D36" s="106"/>
      <c r="E36" s="84"/>
      <c r="F36" s="125">
        <v>2016</v>
      </c>
      <c r="G36" s="126"/>
      <c r="H36" s="125">
        <v>2017</v>
      </c>
      <c r="I36" s="126"/>
      <c r="J36" s="86">
        <v>2018</v>
      </c>
    </row>
    <row r="37" spans="1:10" ht="48" customHeight="1">
      <c r="A37" s="131" t="s">
        <v>47</v>
      </c>
      <c r="B37" s="132"/>
      <c r="C37" s="132"/>
      <c r="D37" s="132"/>
      <c r="E37" s="27"/>
      <c r="F37" s="130"/>
      <c r="G37" s="130"/>
      <c r="H37" s="130"/>
      <c r="I37" s="130"/>
      <c r="J37" s="54"/>
    </row>
    <row r="38" spans="1:10" ht="85.5" customHeight="1">
      <c r="A38" s="127" t="s">
        <v>48</v>
      </c>
      <c r="B38" s="128"/>
      <c r="C38" s="128"/>
      <c r="D38" s="129"/>
      <c r="E38" s="27"/>
      <c r="F38" s="130"/>
      <c r="G38" s="130"/>
      <c r="H38" s="130"/>
      <c r="I38" s="130"/>
      <c r="J38" s="54"/>
    </row>
    <row r="39" spans="1:10" ht="26.25" customHeight="1">
      <c r="A39" s="131" t="s">
        <v>49</v>
      </c>
      <c r="B39" s="132"/>
      <c r="C39" s="132"/>
      <c r="D39" s="132"/>
      <c r="E39" s="27"/>
      <c r="F39" s="130"/>
      <c r="G39" s="130"/>
      <c r="H39" s="130"/>
      <c r="I39" s="130"/>
      <c r="J39" s="54"/>
    </row>
    <row r="40" spans="1:10" ht="26.25" customHeight="1">
      <c r="A40" s="121" t="s">
        <v>50</v>
      </c>
      <c r="B40" s="122"/>
      <c r="C40" s="122"/>
      <c r="D40" s="122"/>
      <c r="E40" s="122"/>
      <c r="F40" s="122"/>
      <c r="G40" s="122"/>
      <c r="H40" s="122"/>
      <c r="I40" s="122"/>
      <c r="J40" s="123"/>
    </row>
    <row r="41" spans="1:10" ht="43.5" customHeight="1">
      <c r="A41" s="46" t="s">
        <v>51</v>
      </c>
      <c r="B41" s="210"/>
      <c r="C41" s="210"/>
      <c r="D41" s="210"/>
      <c r="E41" s="210"/>
      <c r="F41" s="210"/>
      <c r="G41" s="210"/>
      <c r="H41" s="210"/>
      <c r="I41" s="210"/>
      <c r="J41" s="211"/>
    </row>
    <row r="42" spans="1:10" ht="22.5" customHeight="1">
      <c r="A42" s="47" t="s">
        <v>52</v>
      </c>
      <c r="B42" s="212"/>
      <c r="C42" s="212"/>
      <c r="D42" s="212"/>
      <c r="E42" s="212"/>
      <c r="F42" s="212"/>
      <c r="G42" s="212"/>
      <c r="H42" s="124" t="s">
        <v>53</v>
      </c>
      <c r="I42" s="124"/>
      <c r="J42" s="213"/>
    </row>
    <row r="43" spans="1:10" ht="38.25" customHeight="1">
      <c r="A43" s="46" t="s">
        <v>54</v>
      </c>
      <c r="B43" s="89"/>
      <c r="C43" s="89"/>
      <c r="D43" s="89"/>
      <c r="E43" s="89"/>
      <c r="F43" s="89"/>
      <c r="G43" s="89"/>
      <c r="H43" s="89"/>
      <c r="I43" s="89"/>
      <c r="J43" s="90"/>
    </row>
    <row r="44" spans="1:10" ht="23.25" customHeight="1" thickBot="1">
      <c r="A44" s="48" t="s">
        <v>52</v>
      </c>
      <c r="B44" s="214"/>
      <c r="C44" s="214"/>
      <c r="D44" s="214"/>
      <c r="E44" s="214"/>
      <c r="F44" s="214"/>
      <c r="G44" s="214"/>
      <c r="H44" s="140" t="s">
        <v>53</v>
      </c>
      <c r="I44" s="140"/>
      <c r="J44" s="215"/>
    </row>
    <row r="45" spans="1:10" ht="49.5" customHeight="1" thickBot="1">
      <c r="A45" s="49" t="s">
        <v>55</v>
      </c>
      <c r="B45" s="137"/>
      <c r="C45" s="138"/>
      <c r="D45" s="138"/>
      <c r="E45" s="138"/>
      <c r="F45" s="138"/>
      <c r="G45" s="138"/>
      <c r="H45" s="138"/>
      <c r="I45" s="138"/>
      <c r="J45" s="139"/>
    </row>
    <row r="46" spans="1:10" ht="24" customHeight="1" thickBot="1">
      <c r="A46" s="48" t="s">
        <v>56</v>
      </c>
      <c r="B46" s="216"/>
      <c r="C46" s="217"/>
      <c r="D46" s="217"/>
      <c r="E46" s="217"/>
      <c r="F46" s="217"/>
      <c r="G46" s="217"/>
      <c r="H46" s="217"/>
      <c r="I46" s="217"/>
      <c r="J46" s="218"/>
    </row>
    <row r="99" spans="1:1">
      <c r="A99" s="29" t="s">
        <v>57</v>
      </c>
    </row>
  </sheetData>
  <mergeCells count="72">
    <mergeCell ref="B45:J45"/>
    <mergeCell ref="B44:G44"/>
    <mergeCell ref="H44:I44"/>
    <mergeCell ref="B46:J46"/>
    <mergeCell ref="A2:J2"/>
    <mergeCell ref="B4:J4"/>
    <mergeCell ref="I18:J18"/>
    <mergeCell ref="I17:J17"/>
    <mergeCell ref="A7:J7"/>
    <mergeCell ref="A12:J12"/>
    <mergeCell ref="A14:J14"/>
    <mergeCell ref="A16:H16"/>
    <mergeCell ref="B18:H18"/>
    <mergeCell ref="B17:H17"/>
    <mergeCell ref="B22:D22"/>
    <mergeCell ref="A34:J34"/>
    <mergeCell ref="A27:J27"/>
    <mergeCell ref="F25:I25"/>
    <mergeCell ref="A10:C10"/>
    <mergeCell ref="D10:H10"/>
    <mergeCell ref="I10:J10"/>
    <mergeCell ref="B19:H19"/>
    <mergeCell ref="F24:I24"/>
    <mergeCell ref="F28:I28"/>
    <mergeCell ref="A40:J40"/>
    <mergeCell ref="B41:J41"/>
    <mergeCell ref="H42:I42"/>
    <mergeCell ref="F36:G36"/>
    <mergeCell ref="H36:I36"/>
    <mergeCell ref="A38:D38"/>
    <mergeCell ref="F38:G38"/>
    <mergeCell ref="H38:I38"/>
    <mergeCell ref="A37:D37"/>
    <mergeCell ref="F39:G39"/>
    <mergeCell ref="H39:I39"/>
    <mergeCell ref="F37:G37"/>
    <mergeCell ref="H37:I37"/>
    <mergeCell ref="A39:D39"/>
    <mergeCell ref="F30:I30"/>
    <mergeCell ref="A1:I1"/>
    <mergeCell ref="I11:J11"/>
    <mergeCell ref="A13:J13"/>
    <mergeCell ref="A15:J15"/>
    <mergeCell ref="I16:J16"/>
    <mergeCell ref="B6:D6"/>
    <mergeCell ref="F6:I6"/>
    <mergeCell ref="H5:I5"/>
    <mergeCell ref="B5:G5"/>
    <mergeCell ref="A11:C11"/>
    <mergeCell ref="D11:H11"/>
    <mergeCell ref="A3:J3"/>
    <mergeCell ref="B42:G42"/>
    <mergeCell ref="A36:D36"/>
    <mergeCell ref="A33:J33"/>
    <mergeCell ref="F32:I32"/>
    <mergeCell ref="A35:J35"/>
    <mergeCell ref="F29:I29"/>
    <mergeCell ref="A8:C8"/>
    <mergeCell ref="D8:H8"/>
    <mergeCell ref="B43:J43"/>
    <mergeCell ref="I8:J8"/>
    <mergeCell ref="A9:C9"/>
    <mergeCell ref="D9:H9"/>
    <mergeCell ref="I9:J9"/>
    <mergeCell ref="F31:I31"/>
    <mergeCell ref="F26:I26"/>
    <mergeCell ref="I19:J19"/>
    <mergeCell ref="A20:J20"/>
    <mergeCell ref="A22:A23"/>
    <mergeCell ref="A21:J21"/>
    <mergeCell ref="F22:I23"/>
    <mergeCell ref="J22:J23"/>
  </mergeCells>
  <phoneticPr fontId="5" type="noConversion"/>
  <conditionalFormatting sqref="B24 B28:B32">
    <cfRule type="expression" dxfId="11" priority="14" stopIfTrue="1">
      <formula>E24&gt;1</formula>
    </cfRule>
  </conditionalFormatting>
  <conditionalFormatting sqref="C24 C28:C32">
    <cfRule type="expression" dxfId="10" priority="13" stopIfTrue="1">
      <formula>E24&gt;1</formula>
    </cfRule>
  </conditionalFormatting>
  <conditionalFormatting sqref="D24 D28:D32">
    <cfRule type="expression" dxfId="9" priority="12" stopIfTrue="1">
      <formula>E24&gt;1</formula>
    </cfRule>
  </conditionalFormatting>
  <conditionalFormatting sqref="B25:B26">
    <cfRule type="expression" dxfId="8" priority="11" stopIfTrue="1">
      <formula>E25&gt;1</formula>
    </cfRule>
  </conditionalFormatting>
  <conditionalFormatting sqref="C25">
    <cfRule type="expression" dxfId="7" priority="10" stopIfTrue="1">
      <formula>E25&gt;1</formula>
    </cfRule>
  </conditionalFormatting>
  <conditionalFormatting sqref="D25:D26">
    <cfRule type="expression" dxfId="6" priority="9" stopIfTrue="1">
      <formula>E25&gt;1</formula>
    </cfRule>
  </conditionalFormatting>
  <conditionalFormatting sqref="B28:I32">
    <cfRule type="expression" dxfId="5" priority="3">
      <formula>$B$26="X"</formula>
    </cfRule>
  </conditionalFormatting>
  <conditionalFormatting sqref="C26">
    <cfRule type="expression" dxfId="4" priority="1" stopIfTrue="1">
      <formula>E26&gt;1</formula>
    </cfRule>
  </conditionalFormatting>
  <dataValidations count="7">
    <dataValidation allowBlank="1" showInputMessage="1" showErrorMessage="1" prompt="O item é totalmetne atendido pela Empresa." sqref="B23" xr:uid="{00000000-0002-0000-0000-000000000000}"/>
    <dataValidation allowBlank="1" showInputMessage="1" showErrorMessage="1" prompt="O item está parcialmente atendido, tendo algumas ações em andamento." sqref="C23" xr:uid="{00000000-0002-0000-0000-000001000000}"/>
    <dataValidation allowBlank="1" showInputMessage="1" showErrorMessage="1" prompt="Não tem esse item implantado na Empresa." sqref="D23:E23" xr:uid="{00000000-0002-0000-0000-000002000000}"/>
    <dataValidation type="list" allowBlank="1" showInputMessage="1" showErrorMessage="1" sqref="C24:C25 B28:D32 D24:D26 B24:B26" xr:uid="{00000000-0002-0000-0000-000003000000}">
      <formula1>$A$99</formula1>
    </dataValidation>
    <dataValidation allowBlank="1" showInputMessage="1" showErrorMessage="1" prompt="Número total de empregados das contratadas. " sqref="F6:I6" xr:uid="{00000000-0002-0000-0000-000004000000}"/>
    <dataValidation type="custom" allowBlank="1" showInputMessage="1" showErrorMessage="1" error="Esse campo não é aplicável para esse item" prompt="Esse campo não é aplicável para esse item. _x000a_Somente &quot;Atende&quot; ou &quot;Não Atende&quot;_x000a_" sqref="C26" xr:uid="{00000000-0002-0000-0000-000005000000}">
      <formula1>V22</formula1>
    </dataValidation>
    <dataValidation allowBlank="1" showInputMessage="1" showErrorMessage="1" prompt="Se não houver nenhuma, inserir &quot;0&quot;(zero) na resposta." sqref="A37:D39" xr:uid="{00000000-0002-0000-0000-000006000000}"/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9" fitToHeight="12" orientation="portrait" r:id="rId1"/>
  <headerFooter alignWithMargins="0">
    <oddFooter>&amp;C&amp;P de &amp;N</oddFooter>
  </headerFooter>
  <rowBreaks count="3" manualBreakCount="3">
    <brk id="19" max="10" man="1"/>
    <brk id="32" max="10" man="1"/>
    <brk id="4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pageSetUpPr fitToPage="1"/>
  </sheetPr>
  <dimension ref="A1:T44"/>
  <sheetViews>
    <sheetView showGridLines="0" view="pageBreakPreview" topLeftCell="A19" zoomScale="120" zoomScaleNormal="120" zoomScaleSheetLayoutView="120" workbookViewId="0">
      <selection activeCell="H1" sqref="A1:H5"/>
    </sheetView>
  </sheetViews>
  <sheetFormatPr defaultRowHeight="12.75"/>
  <cols>
    <col min="1" max="1" width="7.7109375" style="2" customWidth="1"/>
    <col min="2" max="2" width="5.28515625" style="2" customWidth="1"/>
    <col min="3" max="5" width="14.7109375" style="2" customWidth="1"/>
    <col min="6" max="6" width="16.7109375" style="2" customWidth="1"/>
    <col min="7" max="7" width="12.5703125" style="2" customWidth="1"/>
    <col min="8" max="8" width="21.7109375" style="2" customWidth="1"/>
    <col min="9" max="9" width="6.85546875" style="2" bestFit="1" customWidth="1"/>
    <col min="10" max="10" width="13" style="2" customWidth="1"/>
    <col min="11" max="11" width="7.42578125" style="2" customWidth="1"/>
    <col min="12" max="12" width="8.140625" style="2" customWidth="1"/>
    <col min="13" max="13" width="17.85546875" style="2" customWidth="1"/>
    <col min="14" max="14" width="8.140625" style="2" customWidth="1"/>
    <col min="15" max="15" width="8.140625" style="4" customWidth="1"/>
    <col min="16" max="17" width="10.5703125" style="2" customWidth="1"/>
    <col min="18" max="18" width="4.85546875" style="2" customWidth="1"/>
    <col min="19" max="19" width="20.42578125" style="2" customWidth="1"/>
    <col min="20" max="20" width="4.28515625" style="2" customWidth="1"/>
    <col min="21" max="25" width="9.140625" style="2" customWidth="1"/>
    <col min="26" max="26" width="61.85546875" style="2" customWidth="1"/>
    <col min="27" max="30" width="9.140625" style="2" customWidth="1"/>
    <col min="31" max="16384" width="9.140625" style="2"/>
  </cols>
  <sheetData>
    <row r="1" spans="1:20" ht="42" customHeight="1">
      <c r="A1" s="168"/>
      <c r="B1" s="168"/>
      <c r="C1" s="169" t="s">
        <v>58</v>
      </c>
      <c r="D1" s="170"/>
      <c r="E1" s="170"/>
      <c r="F1" s="170"/>
      <c r="G1" s="171"/>
      <c r="H1" s="7" t="s">
        <v>59</v>
      </c>
      <c r="I1" s="1"/>
      <c r="J1" s="1"/>
      <c r="K1" s="3"/>
      <c r="L1" s="8"/>
      <c r="M1" s="8"/>
      <c r="N1" s="8"/>
      <c r="O1" s="219"/>
      <c r="P1" s="8"/>
      <c r="Q1" s="8"/>
      <c r="R1" s="8"/>
      <c r="S1" s="3" t="s">
        <v>60</v>
      </c>
      <c r="T1" s="3">
        <v>100</v>
      </c>
    </row>
    <row r="2" spans="1:20" ht="30" customHeight="1">
      <c r="A2" s="153" t="s">
        <v>61</v>
      </c>
      <c r="B2" s="154"/>
      <c r="C2" s="154"/>
      <c r="D2" s="154"/>
      <c r="E2" s="154"/>
      <c r="F2" s="154"/>
      <c r="G2" s="154"/>
      <c r="H2" s="154"/>
      <c r="I2" s="33"/>
      <c r="J2" s="147" t="s">
        <v>62</v>
      </c>
      <c r="K2" s="174" t="s">
        <v>63</v>
      </c>
      <c r="L2" s="147" t="s">
        <v>64</v>
      </c>
      <c r="M2" s="147" t="s">
        <v>65</v>
      </c>
      <c r="N2" s="147" t="s">
        <v>66</v>
      </c>
      <c r="O2" s="147" t="s">
        <v>67</v>
      </c>
      <c r="P2" s="147" t="s">
        <v>68</v>
      </c>
      <c r="Q2" s="147" t="s">
        <v>69</v>
      </c>
      <c r="R2" s="8"/>
      <c r="S2" s="3" t="s">
        <v>70</v>
      </c>
      <c r="T2" s="3">
        <v>50</v>
      </c>
    </row>
    <row r="3" spans="1:20" ht="30" customHeight="1">
      <c r="A3" s="172" t="s">
        <v>71</v>
      </c>
      <c r="B3" s="173"/>
      <c r="C3" s="172" t="s">
        <v>72</v>
      </c>
      <c r="D3" s="119"/>
      <c r="E3" s="119"/>
      <c r="F3" s="119"/>
      <c r="G3" s="173"/>
      <c r="H3" s="43" t="s">
        <v>73</v>
      </c>
      <c r="I3" s="3"/>
      <c r="J3" s="148"/>
      <c r="K3" s="174"/>
      <c r="L3" s="149"/>
      <c r="M3" s="148"/>
      <c r="N3" s="148"/>
      <c r="O3" s="148"/>
      <c r="P3" s="148"/>
      <c r="Q3" s="148"/>
      <c r="R3" s="8"/>
      <c r="S3" s="3" t="s">
        <v>74</v>
      </c>
      <c r="T3" s="3">
        <v>0</v>
      </c>
    </row>
    <row r="4" spans="1:20" ht="30" customHeight="1">
      <c r="A4" s="157">
        <v>1</v>
      </c>
      <c r="B4" s="158"/>
      <c r="C4" s="159" t="s">
        <v>27</v>
      </c>
      <c r="D4" s="128"/>
      <c r="E4" s="128"/>
      <c r="F4" s="128"/>
      <c r="G4" s="129"/>
      <c r="H4" s="206" t="str">
        <f>IF(VLOOKUP(C4,'QUESTIONÁRIO PRÉ QUALIFICAÇÃOSS'!$A$22:$D$26,2,FALSE)="x","Atende",IF(VLOOKUP(C4,'QUESTIONÁRIO PRÉ QUALIFICAÇÃOSS'!$A$22:$D$26,3,FALSE)="x","Atende com Resalvas",IF(VLOOKUP(C4,'QUESTIONÁRIO PRÉ QUALIFICAÇÃOSS'!$A$22:$D$26,4,FALSE)="x","Não Atende","")))</f>
        <v/>
      </c>
      <c r="I4" s="3"/>
      <c r="J4" s="220">
        <v>12</v>
      </c>
      <c r="K4" s="174">
        <v>56</v>
      </c>
      <c r="L4" s="221">
        <f>IF(ISERR(J4*$K$4),"",J4*$K$4)</f>
        <v>672</v>
      </c>
      <c r="M4" s="9" t="str">
        <f>IF(H4="Atende",J4,(IF(H4="Atende com Resalvas",J4/2,IF(H4="Não Atende",0,""))))</f>
        <v/>
      </c>
      <c r="N4" s="12" t="str">
        <f>IF(ISERR(J4*$K$4*M4),"",J4*$K$4*M4)</f>
        <v/>
      </c>
      <c r="O4" s="12">
        <f>IF(IFERROR(N4,1)=1,0,J4)</f>
        <v>12</v>
      </c>
      <c r="P4" s="13">
        <f>IF(ISERR(J4*$K$4*O4),"",J4*$K$4*O4)</f>
        <v>8064</v>
      </c>
      <c r="Q4" s="14" t="str">
        <f>IF(ISERR(IF(IFERROR(N4,0)=0,0,J4*$K$4*M4)),"",IF(IFERROR(N4,0)=0,0,J4*$K$4*M4))</f>
        <v/>
      </c>
      <c r="R4" s="8"/>
      <c r="S4" s="3"/>
      <c r="T4" s="3"/>
    </row>
    <row r="5" spans="1:20" ht="30" customHeight="1">
      <c r="A5" s="157">
        <v>2</v>
      </c>
      <c r="B5" s="158"/>
      <c r="C5" s="159" t="s">
        <v>29</v>
      </c>
      <c r="D5" s="128"/>
      <c r="E5" s="128"/>
      <c r="F5" s="128"/>
      <c r="G5" s="129"/>
      <c r="H5" s="206" t="str">
        <f>IF(VLOOKUP(C5,'QUESTIONÁRIO PRÉ QUALIFICAÇÃOSS'!$A$22:$D$26,2,FALSE)="x","Atende",IF(VLOOKUP(C5,'QUESTIONÁRIO PRÉ QUALIFICAÇÃOSS'!$A$22:$D$26,3,FALSE)="x","Atende com Resalvas",IF(VLOOKUP(C5,'QUESTIONÁRIO PRÉ QUALIFICAÇÃOSS'!$A$22:$D$26,4,FALSE)="x","Não Atende","")))</f>
        <v/>
      </c>
      <c r="I5" s="3"/>
      <c r="J5" s="220">
        <v>18</v>
      </c>
      <c r="K5" s="174"/>
      <c r="L5" s="221">
        <f t="shared" ref="L5:L11" si="0">IF(ISERR(J5*$K$4),"",J5*$K$4)</f>
        <v>1008</v>
      </c>
      <c r="M5" s="9" t="str">
        <f t="shared" ref="M5:M11" si="1">IF(H5="Atende",J5,(IF(H5="Atende com Resalvas",J5/2,IF(H5="Não Atende",0,""))))</f>
        <v/>
      </c>
      <c r="N5" s="12" t="str">
        <f>IF(ISERR(J5*$K$4*M5),"",J5*$K$4*M5)</f>
        <v/>
      </c>
      <c r="O5" s="12">
        <f>IF(IFERROR(N5,1)=1,0,J5)</f>
        <v>18</v>
      </c>
      <c r="P5" s="13">
        <f t="shared" ref="P5" si="2">IF(ISERR(J5*$K$4*O5),"",J5*$K$4*O5)</f>
        <v>18144</v>
      </c>
      <c r="Q5" s="14" t="str">
        <f t="shared" ref="Q5:Q6" si="3">IF(ISERR(IF(IFERROR(N5,0)=0,0,J5*$K$4*M5)),"",IF(IFERROR(N5,0)=0,0,J5*$K$4*M5))</f>
        <v/>
      </c>
      <c r="R5" s="8"/>
      <c r="S5" s="3"/>
      <c r="T5" s="3"/>
    </row>
    <row r="6" spans="1:20" ht="30" customHeight="1">
      <c r="A6" s="157">
        <v>3</v>
      </c>
      <c r="B6" s="158"/>
      <c r="C6" s="159" t="s">
        <v>31</v>
      </c>
      <c r="D6" s="128"/>
      <c r="E6" s="128"/>
      <c r="F6" s="128"/>
      <c r="G6" s="129"/>
      <c r="H6" s="206" t="str">
        <f>IF(VLOOKUP(C6,'QUESTIONÁRIO PRÉ QUALIFICAÇÃOSS'!$A$22:$D$26,2,FALSE)="x","Atende",IF(VLOOKUP(C6,'QUESTIONÁRIO PRÉ QUALIFICAÇÃOSS'!$A$22:$D$26,3,FALSE)="x","Atende com Resalvas",IF(VLOOKUP(C6,'QUESTIONÁRIO PRÉ QUALIFICAÇÃOSS'!$A$22:$D$26,4,FALSE)="x","Não Atende","")))</f>
        <v/>
      </c>
      <c r="I6" s="3"/>
      <c r="J6" s="220">
        <v>26</v>
      </c>
      <c r="K6" s="174"/>
      <c r="L6" s="221">
        <f t="shared" si="0"/>
        <v>1456</v>
      </c>
      <c r="M6" s="9" t="str">
        <f t="shared" si="1"/>
        <v/>
      </c>
      <c r="N6" s="12" t="str">
        <f>IF(ISERR(J6*$K$4*M6),"",J6*$K$4*M6)</f>
        <v/>
      </c>
      <c r="O6" s="12">
        <f t="shared" ref="O6:O11" si="4">IF(IFERROR(N6,1)=1,0,J6)</f>
        <v>26</v>
      </c>
      <c r="P6" s="13">
        <f>IF(OR(ISERR(J6*$K$4*O6),H6="Não Atende"),"",J6*$K$4*O6)</f>
        <v>37856</v>
      </c>
      <c r="Q6" s="14" t="str">
        <f t="shared" si="3"/>
        <v/>
      </c>
      <c r="R6" s="8"/>
      <c r="S6" s="3"/>
      <c r="T6" s="3"/>
    </row>
    <row r="7" spans="1:20" ht="30" customHeight="1">
      <c r="A7" s="155">
        <v>4</v>
      </c>
      <c r="B7" s="156"/>
      <c r="C7" s="150" t="s">
        <v>34</v>
      </c>
      <c r="D7" s="151"/>
      <c r="E7" s="151"/>
      <c r="F7" s="151"/>
      <c r="G7" s="152"/>
      <c r="H7" s="206" t="str">
        <f>IF($H$6="Atende","",IF(VLOOKUP(C7,'QUESTIONÁRIO PRÉ QUALIFICAÇÃOSS'!$A$28:$D$32,2,FALSE)="x","Atende",IF(VLOOKUP(C7,'QUESTIONÁRIO PRÉ QUALIFICAÇÃOSS'!$A$28:$D$32,3,FALSE)="x","Atende com Resalvas",IF(VLOOKUP(C7,'QUESTIONÁRIO PRÉ QUALIFICAÇÃOSS'!$A$28:$D$32,4,FALSE)="x","Não Atende",""))))</f>
        <v/>
      </c>
      <c r="I7" s="222"/>
      <c r="J7" s="220">
        <v>4</v>
      </c>
      <c r="K7" s="174"/>
      <c r="L7" s="221">
        <f t="shared" si="0"/>
        <v>224</v>
      </c>
      <c r="M7" s="9" t="str">
        <f t="shared" si="1"/>
        <v/>
      </c>
      <c r="N7" s="12" t="str">
        <f>IF(ISERR(J7*$K$4*M7),"",T7*$K$4*M7)</f>
        <v/>
      </c>
      <c r="O7" s="12">
        <f t="shared" si="4"/>
        <v>4</v>
      </c>
      <c r="P7" s="13">
        <f>IF(OR(ISERR(J7*$K$4*O7),$H$6="Atende"),"",T7*$K$4*O7)</f>
        <v>5824</v>
      </c>
      <c r="Q7" s="14" t="str">
        <f>IF(OR(ISERR(IF(IFERROR(N7,0)=0,0,J7*$K$4*M7)),$H$6="Atende"),"",IF(IFERROR(N7,0)=0,0,T7*$K$4*M7))</f>
        <v/>
      </c>
      <c r="R7" s="8"/>
      <c r="S7" s="3"/>
      <c r="T7" s="3">
        <v>26</v>
      </c>
    </row>
    <row r="8" spans="1:20" ht="30" customHeight="1">
      <c r="A8" s="155">
        <v>5</v>
      </c>
      <c r="B8" s="156"/>
      <c r="C8" s="150" t="s">
        <v>36</v>
      </c>
      <c r="D8" s="151"/>
      <c r="E8" s="151"/>
      <c r="F8" s="151"/>
      <c r="G8" s="152"/>
      <c r="H8" s="206" t="str">
        <f>IF($H$6="Atende","",IF(VLOOKUP(C8,'QUESTIONÁRIO PRÉ QUALIFICAÇÃOSS'!$A$28:$D$32,2,FALSE)="x","Atende",IF(VLOOKUP(C8,'QUESTIONÁRIO PRÉ QUALIFICAÇÃOSS'!$A$28:$D$32,3,FALSE)="x","Atende com Resalvas",IF(VLOOKUP(C8,'QUESTIONÁRIO PRÉ QUALIFICAÇÃOSS'!$A$28:$D$32,4,FALSE)="x","Não Atende",""))))</f>
        <v/>
      </c>
      <c r="I8" s="222"/>
      <c r="J8" s="220">
        <v>4</v>
      </c>
      <c r="K8" s="174"/>
      <c r="L8" s="221">
        <f t="shared" si="0"/>
        <v>224</v>
      </c>
      <c r="M8" s="9" t="str">
        <f t="shared" si="1"/>
        <v/>
      </c>
      <c r="N8" s="12" t="str">
        <f t="shared" ref="N8:N11" si="5">IF(ISERR(J8*$K$4*M8),"",T8*$K$4*M8)</f>
        <v/>
      </c>
      <c r="O8" s="12">
        <f t="shared" si="4"/>
        <v>4</v>
      </c>
      <c r="P8" s="13">
        <f t="shared" ref="P8:P11" si="6">IF(OR(ISERR(J8*$K$4*O8),$H$6="Atende"),"",T8*$K$4*O8)</f>
        <v>5824</v>
      </c>
      <c r="Q8" s="14" t="str">
        <f t="shared" ref="Q8:Q11" si="7">IF(OR(ISERR(IF(IFERROR(N8,0)=0,0,J8*$K$4*M8)),$H$6="Atende"),"",IF(IFERROR(N8,0)=0,0,T8*$K$4*M8))</f>
        <v/>
      </c>
      <c r="R8" s="8"/>
      <c r="S8" s="3"/>
      <c r="T8" s="3">
        <v>26</v>
      </c>
    </row>
    <row r="9" spans="1:20" ht="30" customHeight="1">
      <c r="A9" s="155">
        <v>6</v>
      </c>
      <c r="B9" s="156"/>
      <c r="C9" s="150" t="s">
        <v>38</v>
      </c>
      <c r="D9" s="151"/>
      <c r="E9" s="151"/>
      <c r="F9" s="151"/>
      <c r="G9" s="152"/>
      <c r="H9" s="206" t="str">
        <f>IF($H$6="Atende","",IF(VLOOKUP(C9,'QUESTIONÁRIO PRÉ QUALIFICAÇÃOSS'!$A$28:$D$32,2,FALSE)="x","Atende",IF(VLOOKUP(C9,'QUESTIONÁRIO PRÉ QUALIFICAÇÃOSS'!$A$28:$D$32,3,FALSE)="x","Atende com Resalvas",IF(VLOOKUP(C9,'QUESTIONÁRIO PRÉ QUALIFICAÇÃOSS'!$A$28:$D$32,4,FALSE)="x","Não Atende",""))))</f>
        <v/>
      </c>
      <c r="I9" s="222"/>
      <c r="J9" s="220">
        <v>4</v>
      </c>
      <c r="K9" s="174"/>
      <c r="L9" s="221">
        <f t="shared" si="0"/>
        <v>224</v>
      </c>
      <c r="M9" s="9" t="str">
        <f t="shared" si="1"/>
        <v/>
      </c>
      <c r="N9" s="12" t="str">
        <f t="shared" si="5"/>
        <v/>
      </c>
      <c r="O9" s="12">
        <f t="shared" si="4"/>
        <v>4</v>
      </c>
      <c r="P9" s="13">
        <f t="shared" si="6"/>
        <v>5824</v>
      </c>
      <c r="Q9" s="14" t="str">
        <f t="shared" si="7"/>
        <v/>
      </c>
      <c r="R9" s="8"/>
      <c r="S9" s="3"/>
      <c r="T9" s="3">
        <v>26</v>
      </c>
    </row>
    <row r="10" spans="1:20" ht="30" customHeight="1">
      <c r="A10" s="155">
        <v>7</v>
      </c>
      <c r="B10" s="156"/>
      <c r="C10" s="150" t="s">
        <v>40</v>
      </c>
      <c r="D10" s="151"/>
      <c r="E10" s="151"/>
      <c r="F10" s="151"/>
      <c r="G10" s="152"/>
      <c r="H10" s="206" t="str">
        <f>IF($H$6="Atende","",IF(VLOOKUP(C10,'QUESTIONÁRIO PRÉ QUALIFICAÇÃOSS'!$A$28:$D$32,2,FALSE)="x","Atende",IF(VLOOKUP(C10,'QUESTIONÁRIO PRÉ QUALIFICAÇÃOSS'!$A$28:$D$32,3,FALSE)="x","Atende com Resalvas",IF(VLOOKUP(C10,'QUESTIONÁRIO PRÉ QUALIFICAÇÃOSS'!$A$28:$D$32,4,FALSE)="x","Não Atende",""))))</f>
        <v/>
      </c>
      <c r="I10" s="222"/>
      <c r="J10" s="220">
        <v>4</v>
      </c>
      <c r="K10" s="174"/>
      <c r="L10" s="221">
        <f t="shared" si="0"/>
        <v>224</v>
      </c>
      <c r="M10" s="9" t="str">
        <f t="shared" si="1"/>
        <v/>
      </c>
      <c r="N10" s="12" t="str">
        <f t="shared" si="5"/>
        <v/>
      </c>
      <c r="O10" s="12">
        <f t="shared" si="4"/>
        <v>4</v>
      </c>
      <c r="P10" s="13">
        <f t="shared" si="6"/>
        <v>5824</v>
      </c>
      <c r="Q10" s="14" t="str">
        <f t="shared" si="7"/>
        <v/>
      </c>
      <c r="R10" s="8"/>
      <c r="S10" s="3"/>
      <c r="T10" s="3">
        <v>26</v>
      </c>
    </row>
    <row r="11" spans="1:20" ht="30" customHeight="1">
      <c r="A11" s="155">
        <v>8</v>
      </c>
      <c r="B11" s="156"/>
      <c r="C11" s="150" t="s">
        <v>42</v>
      </c>
      <c r="D11" s="151"/>
      <c r="E11" s="151"/>
      <c r="F11" s="151"/>
      <c r="G11" s="152"/>
      <c r="H11" s="206" t="str">
        <f>IF($H$6="Atende","",IF(VLOOKUP(C11,'QUESTIONÁRIO PRÉ QUALIFICAÇÃOSS'!$A$28:$D$32,2,FALSE)="x","Atende",IF(VLOOKUP(C11,'QUESTIONÁRIO PRÉ QUALIFICAÇÃOSS'!$A$28:$D$32,3,FALSE)="x","Atende com Resalvas",IF(VLOOKUP(C11,'QUESTIONÁRIO PRÉ QUALIFICAÇÃOSS'!$A$28:$D$32,4,FALSE)="x","Não Atende",""))))</f>
        <v/>
      </c>
      <c r="I11" s="222"/>
      <c r="J11" s="220">
        <v>10</v>
      </c>
      <c r="K11" s="174"/>
      <c r="L11" s="221">
        <f t="shared" si="0"/>
        <v>560</v>
      </c>
      <c r="M11" s="9" t="str">
        <f t="shared" si="1"/>
        <v/>
      </c>
      <c r="N11" s="12" t="str">
        <f t="shared" si="5"/>
        <v/>
      </c>
      <c r="O11" s="12">
        <f t="shared" si="4"/>
        <v>10</v>
      </c>
      <c r="P11" s="13">
        <f t="shared" si="6"/>
        <v>14560</v>
      </c>
      <c r="Q11" s="14" t="str">
        <f t="shared" si="7"/>
        <v/>
      </c>
      <c r="R11" s="223">
        <f>SUM(Q4:Q11)/SUM(P4:P11)</f>
        <v>0</v>
      </c>
      <c r="S11" s="3"/>
      <c r="T11" s="3">
        <v>26</v>
      </c>
    </row>
    <row r="12" spans="1:20" ht="3" customHeight="1">
      <c r="A12" s="224">
        <v>9</v>
      </c>
      <c r="B12" s="225"/>
      <c r="C12" s="226"/>
      <c r="D12" s="227"/>
      <c r="E12" s="227"/>
      <c r="F12" s="228"/>
      <c r="G12" s="229"/>
      <c r="H12" s="230"/>
      <c r="I12" s="231"/>
      <c r="J12" s="232"/>
      <c r="K12" s="233"/>
      <c r="L12" s="222"/>
      <c r="M12" s="10"/>
      <c r="N12" s="222"/>
      <c r="O12" s="23">
        <f>IF(IFERROR(N12,1)=1,0,J12)</f>
        <v>0</v>
      </c>
      <c r="P12" s="8"/>
      <c r="Q12" s="8"/>
      <c r="R12" s="8"/>
      <c r="S12" s="3"/>
      <c r="T12" s="3"/>
    </row>
    <row r="13" spans="1:20" ht="33" customHeight="1">
      <c r="A13" s="118" t="s">
        <v>75</v>
      </c>
      <c r="B13" s="173"/>
      <c r="C13" s="172" t="s">
        <v>76</v>
      </c>
      <c r="D13" s="119"/>
      <c r="E13" s="119"/>
      <c r="F13" s="173"/>
      <c r="G13" s="43">
        <v>2016</v>
      </c>
      <c r="H13" s="87">
        <v>2017</v>
      </c>
      <c r="I13" s="87">
        <v>2018</v>
      </c>
      <c r="J13" s="19" t="str">
        <f>J2</f>
        <v>Peso Individual do item</v>
      </c>
      <c r="K13" s="11"/>
      <c r="L13" s="11"/>
      <c r="M13" s="22"/>
      <c r="N13" s="24"/>
      <c r="O13" s="219"/>
      <c r="P13" s="8"/>
      <c r="Q13" s="8"/>
      <c r="R13" s="8"/>
      <c r="S13" s="3"/>
      <c r="T13" s="3"/>
    </row>
    <row r="14" spans="1:20" ht="40.5" customHeight="1">
      <c r="A14" s="157">
        <v>9</v>
      </c>
      <c r="B14" s="158"/>
      <c r="C14" s="127" t="s">
        <v>77</v>
      </c>
      <c r="D14" s="128"/>
      <c r="E14" s="128"/>
      <c r="F14" s="129"/>
      <c r="G14" s="234" t="str">
        <f>IF(ISBLANK('QUESTIONÁRIO PRÉ QUALIFICAÇÃOSS'!F37),"",'QUESTIONÁRIO PRÉ QUALIFICAÇÃOSS'!F37)</f>
        <v/>
      </c>
      <c r="H14" s="20" t="str">
        <f>IF(ISBLANK('QUESTIONÁRIO PRÉ QUALIFICAÇÃOSS'!H37),"",'QUESTIONÁRIO PRÉ QUALIFICAÇÃOSS'!H37)</f>
        <v/>
      </c>
      <c r="I14" s="20" t="str">
        <f>IF(ISBLANK('QUESTIONÁRIO PRÉ QUALIFICAÇÃOSS'!J37),"",'QUESTIONÁRIO PRÉ QUALIFICAÇÃOSS'!J37)</f>
        <v/>
      </c>
      <c r="J14" s="221">
        <v>10</v>
      </c>
      <c r="K14" s="21" t="e">
        <f>1/(AVERAGE(G14:I14)+1)</f>
        <v>#DIV/0!</v>
      </c>
      <c r="L14" s="235" t="e">
        <f>J14*K14</f>
        <v>#DIV/0!</v>
      </c>
      <c r="M14" s="236" t="e">
        <f>IF(AVERAGE(G14:I14)&gt;AVERAGE($G$17:$I$17),0,L14/44)</f>
        <v>#DIV/0!</v>
      </c>
      <c r="N14" s="26" t="e">
        <f>L14/44</f>
        <v>#DIV/0!</v>
      </c>
      <c r="O14" s="167"/>
      <c r="P14" s="167"/>
      <c r="Q14" s="222"/>
      <c r="R14" s="8"/>
      <c r="S14" s="3"/>
      <c r="T14" s="3"/>
    </row>
    <row r="15" spans="1:20" ht="43.5" customHeight="1">
      <c r="A15" s="157">
        <v>10</v>
      </c>
      <c r="B15" s="158"/>
      <c r="C15" s="127" t="s">
        <v>78</v>
      </c>
      <c r="D15" s="128"/>
      <c r="E15" s="128"/>
      <c r="F15" s="129"/>
      <c r="G15" s="234" t="str">
        <f>IF(ISBLANK('QUESTIONÁRIO PRÉ QUALIFICAÇÃOSS'!F38),"",'QUESTIONÁRIO PRÉ QUALIFICAÇÃOSS'!F38)</f>
        <v/>
      </c>
      <c r="H15" s="20" t="str">
        <f>IF(ISBLANK('QUESTIONÁRIO PRÉ QUALIFICAÇÃOSS'!H38),"",'QUESTIONÁRIO PRÉ QUALIFICAÇÃOSS'!H38)</f>
        <v/>
      </c>
      <c r="I15" s="20" t="str">
        <f>IF(ISBLANK('QUESTIONÁRIO PRÉ QUALIFICAÇÃOSS'!J38),"",'QUESTIONÁRIO PRÉ QUALIFICAÇÃOSS'!J38)</f>
        <v/>
      </c>
      <c r="J15" s="221">
        <v>15</v>
      </c>
      <c r="K15" s="25">
        <f>1/(SUM(G15:I15)+1)</f>
        <v>1</v>
      </c>
      <c r="L15" s="235">
        <f>J15*K15</f>
        <v>15</v>
      </c>
      <c r="M15" s="236">
        <f>L15/44</f>
        <v>0.34090909090909088</v>
      </c>
      <c r="N15" s="10"/>
      <c r="O15" s="167"/>
      <c r="P15" s="167"/>
      <c r="Q15" s="222"/>
      <c r="R15" s="8"/>
      <c r="S15" s="3"/>
      <c r="T15" s="3"/>
    </row>
    <row r="16" spans="1:20" ht="13.5" customHeight="1">
      <c r="A16" s="157">
        <v>11</v>
      </c>
      <c r="B16" s="158"/>
      <c r="C16" s="127" t="s">
        <v>79</v>
      </c>
      <c r="D16" s="128"/>
      <c r="E16" s="128"/>
      <c r="F16" s="129"/>
      <c r="G16" s="234" t="str">
        <f>IF(ISBLANK('QUESTIONÁRIO PRÉ QUALIFICAÇÃOSS'!F39),"",'QUESTIONÁRIO PRÉ QUALIFICAÇÃOSS'!F39)</f>
        <v/>
      </c>
      <c r="H16" s="20" t="str">
        <f>IF(ISBLANK('QUESTIONÁRIO PRÉ QUALIFICAÇÃOSS'!H39),"",'QUESTIONÁRIO PRÉ QUALIFICAÇÃOSS'!H39)</f>
        <v/>
      </c>
      <c r="I16" s="20" t="str">
        <f>IF(ISBLANK('QUESTIONÁRIO PRÉ QUALIFICAÇÃOSS'!J39),"",'QUESTIONÁRIO PRÉ QUALIFICAÇÃOSS'!J39)</f>
        <v/>
      </c>
      <c r="J16" s="221">
        <v>19</v>
      </c>
      <c r="K16" s="25">
        <f>1/(SUM(G16:I16)+1)</f>
        <v>1</v>
      </c>
      <c r="L16" s="235">
        <f>J16*K16</f>
        <v>19</v>
      </c>
      <c r="M16" s="236" t="e">
        <f>IF(AVERAGE(G16:I16)&gt;0,0,L16/44)</f>
        <v>#DIV/0!</v>
      </c>
      <c r="N16" s="10"/>
      <c r="O16" s="167"/>
      <c r="P16" s="167"/>
      <c r="Q16" s="222"/>
      <c r="R16" s="8"/>
      <c r="S16" s="8"/>
      <c r="T16" s="3"/>
    </row>
    <row r="17" spans="1:18" s="15" customFormat="1" ht="13.5" thickBot="1">
      <c r="A17" s="5"/>
      <c r="B17" s="5"/>
      <c r="C17" s="163" t="s">
        <v>80</v>
      </c>
      <c r="D17" s="163"/>
      <c r="E17" s="163"/>
      <c r="F17" s="163"/>
      <c r="G17" s="83">
        <v>0.5</v>
      </c>
      <c r="H17" s="83">
        <v>0.55000000000000004</v>
      </c>
      <c r="I17" s="83">
        <v>0.56000000000000005</v>
      </c>
      <c r="J17" s="51"/>
      <c r="K17" s="52"/>
      <c r="L17" s="53"/>
      <c r="M17" s="42">
        <f>IF(ISERR(SUM(M14:M16)),0,SUM(M14:M16))</f>
        <v>0</v>
      </c>
      <c r="N17" s="17"/>
      <c r="O17" s="18"/>
      <c r="P17" s="16"/>
      <c r="Q17" s="16"/>
      <c r="R17" s="16"/>
    </row>
    <row r="18" spans="1:18" s="15" customFormat="1" ht="13.5" thickBot="1">
      <c r="A18" s="5"/>
      <c r="B18" s="5"/>
      <c r="C18" s="163"/>
      <c r="D18" s="163"/>
      <c r="E18" s="163"/>
      <c r="F18" s="163"/>
      <c r="G18" s="83"/>
      <c r="H18" s="83"/>
      <c r="I18" s="83"/>
      <c r="J18" s="51"/>
      <c r="K18" s="52"/>
      <c r="L18" s="53"/>
      <c r="M18" s="16"/>
      <c r="N18" s="17"/>
      <c r="O18" s="18"/>
      <c r="P18" s="16"/>
      <c r="Q18" s="16"/>
      <c r="R18" s="16"/>
    </row>
    <row r="19" spans="1:18" ht="16.5" thickBot="1">
      <c r="A19" s="164" t="s">
        <v>81</v>
      </c>
      <c r="B19" s="165"/>
      <c r="C19" s="165"/>
      <c r="D19" s="165"/>
      <c r="E19" s="165"/>
      <c r="F19" s="166"/>
      <c r="G19" s="160">
        <f>((R11*K4)+M17*SUM(J14:J16))/100</f>
        <v>0</v>
      </c>
      <c r="H19" s="161"/>
      <c r="I19" s="162"/>
      <c r="J19" s="6"/>
      <c r="K19" s="237">
        <f>((R11*K4)+M17*SUM(J14:J16))/100</f>
        <v>0</v>
      </c>
      <c r="L19" s="237">
        <f>IF(AND(SUM(G14:G16)&gt;SUM(H14:H16),SUM(H14:H16)&gt;SUM(I14:I16)),K19+0.05,)</f>
        <v>0</v>
      </c>
      <c r="M19" s="8"/>
      <c r="N19" s="8"/>
      <c r="O19" s="219"/>
      <c r="P19" s="8"/>
      <c r="Q19" s="8"/>
      <c r="R19" s="8"/>
    </row>
    <row r="20" spans="1:18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8"/>
      <c r="M20" s="238"/>
      <c r="N20" s="8"/>
      <c r="O20" s="219"/>
      <c r="P20" s="8"/>
      <c r="Q20" s="8"/>
      <c r="R20" s="8"/>
    </row>
    <row r="21" spans="1:18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8"/>
      <c r="M21" s="8"/>
      <c r="N21" s="8"/>
      <c r="O21" s="219"/>
      <c r="P21" s="8"/>
      <c r="Q21" s="8"/>
      <c r="R21" s="8"/>
    </row>
    <row r="22" spans="1:18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8"/>
      <c r="M22" s="8"/>
      <c r="N22" s="8"/>
      <c r="O22" s="219"/>
      <c r="P22" s="8"/>
      <c r="Q22" s="8"/>
      <c r="R22" s="8"/>
    </row>
    <row r="23" spans="1:18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8"/>
      <c r="M23" s="8"/>
      <c r="N23" s="8"/>
      <c r="O23" s="219"/>
      <c r="P23" s="8"/>
      <c r="Q23" s="8"/>
      <c r="R23" s="8"/>
    </row>
    <row r="24" spans="1:18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8"/>
      <c r="M24" s="8"/>
      <c r="N24" s="8"/>
      <c r="O24" s="219"/>
      <c r="P24" s="8"/>
      <c r="Q24" s="8"/>
      <c r="R24" s="8"/>
    </row>
    <row r="25" spans="1:18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8"/>
      <c r="M25" s="8"/>
      <c r="N25" s="8"/>
      <c r="O25" s="219"/>
      <c r="P25" s="8"/>
      <c r="Q25" s="8"/>
      <c r="R25" s="8"/>
    </row>
    <row r="26" spans="1:18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8"/>
      <c r="M26" s="8"/>
      <c r="N26" s="8"/>
      <c r="O26" s="219"/>
      <c r="P26" s="8"/>
      <c r="Q26" s="8"/>
      <c r="R26" s="8"/>
    </row>
    <row r="27" spans="1:18">
      <c r="A27" s="3"/>
      <c r="B27" s="3"/>
      <c r="C27" s="3"/>
      <c r="D27" s="3"/>
      <c r="E27" s="3"/>
      <c r="F27" s="3"/>
      <c r="G27" s="3"/>
      <c r="H27" s="3"/>
      <c r="I27" s="38"/>
      <c r="J27" s="38"/>
      <c r="K27" s="38"/>
      <c r="L27" s="39"/>
      <c r="M27" s="39"/>
      <c r="N27" s="39"/>
      <c r="O27" s="40"/>
      <c r="P27" s="39"/>
      <c r="Q27" s="39"/>
      <c r="R27" s="39"/>
    </row>
    <row r="28" spans="1:18">
      <c r="A28" s="3"/>
      <c r="B28" s="3"/>
      <c r="C28" s="3"/>
      <c r="D28" s="3"/>
      <c r="E28" s="3"/>
      <c r="F28" s="3"/>
      <c r="G28" s="3"/>
      <c r="H28" s="3"/>
      <c r="I28" s="38"/>
      <c r="J28" s="38"/>
      <c r="K28" s="38"/>
      <c r="L28" s="39"/>
      <c r="M28" s="39"/>
      <c r="N28" s="39"/>
      <c r="O28" s="40"/>
      <c r="P28" s="39"/>
      <c r="Q28" s="39"/>
      <c r="R28" s="39"/>
    </row>
    <row r="29" spans="1:18">
      <c r="A29" s="3"/>
      <c r="B29" s="3"/>
      <c r="C29" s="3"/>
      <c r="D29" s="3"/>
      <c r="E29" s="3"/>
      <c r="F29" s="3"/>
      <c r="G29" s="3"/>
      <c r="H29" s="3"/>
      <c r="I29" s="38"/>
      <c r="J29" s="38"/>
      <c r="K29" s="38"/>
      <c r="L29" s="39"/>
      <c r="M29" s="39"/>
      <c r="N29" s="39"/>
      <c r="O29" s="40"/>
      <c r="P29" s="39"/>
      <c r="Q29" s="39"/>
      <c r="R29" s="39"/>
    </row>
    <row r="30" spans="1:18">
      <c r="A30" s="3"/>
      <c r="B30" s="3"/>
      <c r="C30" s="3"/>
      <c r="D30" s="3"/>
      <c r="E30" s="3"/>
      <c r="F30" s="3"/>
      <c r="G30" s="3"/>
      <c r="H30" s="3"/>
      <c r="I30" s="38"/>
      <c r="J30" s="38"/>
      <c r="K30" s="38"/>
      <c r="L30" s="38"/>
      <c r="M30" s="38"/>
      <c r="N30" s="38"/>
      <c r="O30" s="41"/>
      <c r="P30" s="38"/>
      <c r="Q30" s="38"/>
      <c r="R30" s="38"/>
    </row>
    <row r="31" spans="1:18">
      <c r="A31" s="3"/>
      <c r="B31" s="3"/>
      <c r="C31" s="3"/>
      <c r="D31" s="3"/>
      <c r="E31" s="3"/>
      <c r="F31" s="3"/>
      <c r="G31" s="3"/>
      <c r="H31" s="3"/>
      <c r="I31" s="38"/>
      <c r="J31" s="38"/>
      <c r="K31" s="38"/>
      <c r="L31" s="38"/>
      <c r="M31" s="38"/>
      <c r="N31" s="38"/>
      <c r="O31" s="41"/>
      <c r="P31" s="38"/>
      <c r="Q31" s="38"/>
      <c r="R31" s="38"/>
    </row>
    <row r="32" spans="1:18">
      <c r="A32" s="3"/>
      <c r="B32" s="3"/>
      <c r="C32" s="3"/>
      <c r="D32" s="3"/>
      <c r="E32" s="3"/>
      <c r="F32" s="3"/>
      <c r="G32" s="3"/>
      <c r="H32" s="3"/>
      <c r="I32" s="38"/>
      <c r="J32" s="38"/>
      <c r="K32" s="38"/>
      <c r="L32" s="38"/>
      <c r="M32" s="38"/>
      <c r="N32" s="38"/>
      <c r="O32" s="41"/>
      <c r="P32" s="38"/>
      <c r="Q32" s="38"/>
      <c r="R32" s="38"/>
    </row>
    <row r="33" spans="9:18">
      <c r="I33" s="38"/>
      <c r="J33" s="38"/>
      <c r="K33" s="38"/>
      <c r="L33" s="38"/>
      <c r="M33" s="38"/>
      <c r="N33" s="38"/>
      <c r="O33" s="41"/>
      <c r="P33" s="38"/>
      <c r="Q33" s="38"/>
      <c r="R33" s="38"/>
    </row>
    <row r="34" spans="9:18">
      <c r="I34" s="38"/>
      <c r="J34" s="38"/>
      <c r="K34" s="38"/>
      <c r="L34" s="38"/>
      <c r="M34" s="38"/>
      <c r="N34" s="38"/>
      <c r="O34" s="41"/>
      <c r="P34" s="38"/>
      <c r="Q34" s="38"/>
      <c r="R34" s="38"/>
    </row>
    <row r="35" spans="9:18">
      <c r="I35" s="38"/>
      <c r="J35" s="38"/>
      <c r="K35" s="38"/>
      <c r="L35" s="38"/>
      <c r="M35" s="38"/>
      <c r="N35" s="38"/>
      <c r="O35" s="41"/>
      <c r="P35" s="38"/>
      <c r="Q35" s="38"/>
      <c r="R35" s="38"/>
    </row>
    <row r="36" spans="9:18">
      <c r="I36" s="38"/>
      <c r="J36" s="38"/>
      <c r="K36" s="38"/>
      <c r="L36" s="38"/>
      <c r="M36" s="38"/>
      <c r="N36" s="38"/>
      <c r="O36" s="41"/>
      <c r="P36" s="38"/>
      <c r="Q36" s="38"/>
      <c r="R36" s="38"/>
    </row>
    <row r="37" spans="9:18">
      <c r="I37" s="38"/>
      <c r="J37" s="38"/>
      <c r="K37" s="38"/>
      <c r="L37" s="38"/>
      <c r="M37" s="38"/>
      <c r="N37" s="38"/>
      <c r="O37" s="41"/>
      <c r="P37" s="38"/>
      <c r="Q37" s="38"/>
      <c r="R37" s="38"/>
    </row>
    <row r="38" spans="9:18">
      <c r="I38" s="38"/>
      <c r="J38" s="38"/>
      <c r="K38" s="38"/>
      <c r="L38" s="38"/>
      <c r="M38" s="38"/>
      <c r="N38" s="38"/>
      <c r="O38" s="41"/>
      <c r="P38" s="38"/>
      <c r="Q38" s="38"/>
      <c r="R38" s="38"/>
    </row>
    <row r="39" spans="9:18">
      <c r="I39" s="38"/>
      <c r="J39" s="38"/>
      <c r="K39" s="38"/>
      <c r="L39" s="38"/>
      <c r="M39" s="38"/>
      <c r="N39" s="38"/>
      <c r="O39" s="41"/>
      <c r="P39" s="38"/>
      <c r="Q39" s="38"/>
      <c r="R39" s="38"/>
    </row>
    <row r="40" spans="9:18">
      <c r="I40" s="38"/>
      <c r="J40" s="38"/>
      <c r="K40" s="38"/>
      <c r="L40" s="38"/>
      <c r="M40" s="38"/>
      <c r="N40" s="38"/>
      <c r="O40" s="41"/>
      <c r="P40" s="38"/>
      <c r="Q40" s="38"/>
      <c r="R40" s="38"/>
    </row>
    <row r="41" spans="9:18">
      <c r="I41" s="38"/>
      <c r="J41" s="38"/>
      <c r="K41" s="38"/>
      <c r="L41" s="38"/>
      <c r="M41" s="38"/>
      <c r="N41" s="38"/>
      <c r="O41" s="41"/>
      <c r="P41" s="38"/>
      <c r="Q41" s="38"/>
      <c r="R41" s="38"/>
    </row>
    <row r="42" spans="9:18">
      <c r="I42" s="38"/>
      <c r="J42" s="38"/>
      <c r="K42" s="38"/>
      <c r="L42" s="38"/>
      <c r="M42" s="38"/>
      <c r="N42" s="38"/>
      <c r="O42" s="41"/>
      <c r="P42" s="38"/>
      <c r="Q42" s="38"/>
      <c r="R42" s="38"/>
    </row>
    <row r="43" spans="9:18">
      <c r="I43" s="38"/>
      <c r="J43" s="38"/>
      <c r="K43" s="38"/>
      <c r="L43" s="38"/>
      <c r="M43" s="38"/>
      <c r="N43" s="38"/>
      <c r="O43" s="41"/>
      <c r="P43" s="38"/>
      <c r="Q43" s="38"/>
      <c r="R43" s="38"/>
    </row>
    <row r="44" spans="9:18">
      <c r="I44" s="38"/>
      <c r="J44" s="38"/>
      <c r="K44" s="38"/>
      <c r="L44" s="38"/>
      <c r="M44" s="38"/>
      <c r="N44" s="38"/>
      <c r="O44" s="41"/>
      <c r="P44" s="38"/>
      <c r="Q44" s="38"/>
      <c r="R44" s="38"/>
    </row>
  </sheetData>
  <sheetProtection selectLockedCells="1" selectUnlockedCells="1"/>
  <mergeCells count="44">
    <mergeCell ref="K4:K11"/>
    <mergeCell ref="K2:K3"/>
    <mergeCell ref="A15:B15"/>
    <mergeCell ref="C8:G8"/>
    <mergeCell ref="C9:G9"/>
    <mergeCell ref="C4:G4"/>
    <mergeCell ref="J2:J3"/>
    <mergeCell ref="C10:G10"/>
    <mergeCell ref="A13:B13"/>
    <mergeCell ref="C13:F13"/>
    <mergeCell ref="A1:B1"/>
    <mergeCell ref="C1:G1"/>
    <mergeCell ref="C3:G3"/>
    <mergeCell ref="A7:B7"/>
    <mergeCell ref="C6:G6"/>
    <mergeCell ref="C7:G7"/>
    <mergeCell ref="A3:B3"/>
    <mergeCell ref="P14:P16"/>
    <mergeCell ref="G19:I19"/>
    <mergeCell ref="C17:F17"/>
    <mergeCell ref="C18:F18"/>
    <mergeCell ref="C14:F14"/>
    <mergeCell ref="C16:F16"/>
    <mergeCell ref="A19:F19"/>
    <mergeCell ref="A16:B16"/>
    <mergeCell ref="C15:F15"/>
    <mergeCell ref="O14:O16"/>
    <mergeCell ref="A14:B14"/>
    <mergeCell ref="Q2:Q3"/>
    <mergeCell ref="L2:L3"/>
    <mergeCell ref="C11:G11"/>
    <mergeCell ref="A2:H2"/>
    <mergeCell ref="A10:B10"/>
    <mergeCell ref="A11:B11"/>
    <mergeCell ref="A8:B8"/>
    <mergeCell ref="M2:M3"/>
    <mergeCell ref="N2:N3"/>
    <mergeCell ref="O2:O3"/>
    <mergeCell ref="P2:P3"/>
    <mergeCell ref="A4:B4"/>
    <mergeCell ref="A5:B5"/>
    <mergeCell ref="A6:B6"/>
    <mergeCell ref="C5:G5"/>
    <mergeCell ref="A9:B9"/>
  </mergeCells>
  <phoneticPr fontId="5" type="noConversion"/>
  <conditionalFormatting sqref="G19:J19">
    <cfRule type="cellIs" dxfId="3" priority="3" stopIfTrue="1" operator="lessThan">
      <formula>0.7</formula>
    </cfRule>
    <cfRule type="cellIs" dxfId="2" priority="4" operator="greaterThanOrEqual">
      <formula>0.7</formula>
    </cfRule>
  </conditionalFormatting>
  <conditionalFormatting sqref="H7:H11">
    <cfRule type="expression" dxfId="1" priority="2">
      <formula>$H$6="Atende"</formula>
    </cfRule>
  </conditionalFormatting>
  <conditionalFormatting sqref="G19:I19">
    <cfRule type="containsErrors" dxfId="0" priority="1">
      <formula>ISERROR(G19)</formula>
    </cfRule>
  </conditionalFormatting>
  <dataValidations count="2">
    <dataValidation allowBlank="1" showInputMessage="1" showErrorMessage="1" prompt="Somente valores acima de 70% consideram a Empresa como Pré-Qualificada em SS." sqref="G19:I19" xr:uid="{00000000-0002-0000-0100-000000000000}"/>
    <dataValidation type="list" allowBlank="1" showInputMessage="1" showErrorMessage="1" sqref="G7:G11" xr:uid="{00000000-0002-0000-0100-000001000000}">
      <formula1>$R$7:$R$9</formula1>
    </dataValidation>
  </dataValidations>
  <printOptions horizontalCentered="1" verticalCentered="1"/>
  <pageMargins left="0.47244094488188981" right="0.39370078740157483" top="0.70866141732283472" bottom="0.98425196850393704" header="0.51181102362204722" footer="0.51181102362204722"/>
  <pageSetup paperSize="9" scale="42" fitToHeight="1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84"/>
  <sheetViews>
    <sheetView tabSelected="1" workbookViewId="0">
      <selection activeCell="D7" sqref="D7"/>
    </sheetView>
  </sheetViews>
  <sheetFormatPr defaultColWidth="32.5703125" defaultRowHeight="12.75"/>
  <cols>
    <col min="1" max="1" width="23.85546875" style="59" customWidth="1"/>
    <col min="2" max="2" width="16.5703125" style="59" customWidth="1"/>
    <col min="3" max="3" width="28.28515625" style="59" customWidth="1"/>
    <col min="4" max="4" width="43.28515625" style="59" customWidth="1"/>
    <col min="5" max="5" width="59.85546875" style="59" customWidth="1"/>
    <col min="6" max="16384" width="32.5703125" style="59"/>
  </cols>
  <sheetData>
    <row r="1" spans="1:5" ht="57.75" customHeight="1">
      <c r="A1" s="66"/>
      <c r="B1" s="175" t="s">
        <v>82</v>
      </c>
      <c r="C1" s="175"/>
      <c r="D1" s="175"/>
      <c r="E1" s="67" t="s">
        <v>83</v>
      </c>
    </row>
    <row r="2" spans="1:5" ht="4.5" customHeight="1" thickBot="1"/>
    <row r="3" spans="1:5" ht="45" customHeight="1">
      <c r="A3" s="68" t="s">
        <v>84</v>
      </c>
      <c r="B3" s="69" t="s">
        <v>85</v>
      </c>
      <c r="C3" s="69" t="s">
        <v>86</v>
      </c>
      <c r="D3" s="70" t="s">
        <v>87</v>
      </c>
      <c r="E3" s="71" t="s">
        <v>88</v>
      </c>
    </row>
    <row r="4" spans="1:5" ht="45" customHeight="1">
      <c r="A4" s="72" t="s">
        <v>89</v>
      </c>
      <c r="B4" s="63">
        <v>10120000</v>
      </c>
      <c r="C4" s="62" t="s">
        <v>90</v>
      </c>
      <c r="D4" s="60" t="s">
        <v>91</v>
      </c>
      <c r="E4" s="73"/>
    </row>
    <row r="5" spans="1:5" ht="45" customHeight="1">
      <c r="A5" s="72" t="s">
        <v>89</v>
      </c>
      <c r="B5" s="63">
        <v>11101503</v>
      </c>
      <c r="C5" s="62" t="s">
        <v>92</v>
      </c>
      <c r="D5" s="61" t="s">
        <v>93</v>
      </c>
      <c r="E5" s="73" t="s">
        <v>94</v>
      </c>
    </row>
    <row r="6" spans="1:5" ht="45" customHeight="1">
      <c r="A6" s="72" t="s">
        <v>89</v>
      </c>
      <c r="B6" s="63">
        <v>11101522</v>
      </c>
      <c r="C6" s="62" t="s">
        <v>95</v>
      </c>
      <c r="D6" s="61" t="s">
        <v>93</v>
      </c>
      <c r="E6" s="73" t="s">
        <v>94</v>
      </c>
    </row>
    <row r="7" spans="1:5" ht="45" customHeight="1">
      <c r="A7" s="72" t="s">
        <v>89</v>
      </c>
      <c r="B7" s="63">
        <v>11101524</v>
      </c>
      <c r="C7" s="62" t="s">
        <v>96</v>
      </c>
      <c r="D7" s="61" t="s">
        <v>93</v>
      </c>
      <c r="E7" s="73" t="s">
        <v>97</v>
      </c>
    </row>
    <row r="8" spans="1:5" ht="45" customHeight="1">
      <c r="A8" s="72" t="s">
        <v>89</v>
      </c>
      <c r="B8" s="63">
        <v>11101528</v>
      </c>
      <c r="C8" s="62" t="s">
        <v>98</v>
      </c>
      <c r="D8" s="61" t="s">
        <v>93</v>
      </c>
      <c r="E8" s="73" t="s">
        <v>99</v>
      </c>
    </row>
    <row r="9" spans="1:5" ht="45" customHeight="1">
      <c r="A9" s="72" t="s">
        <v>89</v>
      </c>
      <c r="B9" s="63">
        <v>11101601</v>
      </c>
      <c r="C9" s="62" t="s">
        <v>100</v>
      </c>
      <c r="D9" s="61" t="s">
        <v>93</v>
      </c>
      <c r="E9" s="73" t="s">
        <v>94</v>
      </c>
    </row>
    <row r="10" spans="1:5" ht="45" customHeight="1">
      <c r="A10" s="72" t="s">
        <v>89</v>
      </c>
      <c r="B10" s="63">
        <v>11101624</v>
      </c>
      <c r="C10" s="62" t="s">
        <v>101</v>
      </c>
      <c r="D10" s="61" t="s">
        <v>93</v>
      </c>
      <c r="E10" s="73" t="s">
        <v>94</v>
      </c>
    </row>
    <row r="11" spans="1:5" ht="45" customHeight="1">
      <c r="A11" s="72" t="s">
        <v>89</v>
      </c>
      <c r="B11" s="63">
        <v>11101701</v>
      </c>
      <c r="C11" s="62" t="s">
        <v>102</v>
      </c>
      <c r="D11" s="61" t="s">
        <v>93</v>
      </c>
      <c r="E11" s="73" t="s">
        <v>94</v>
      </c>
    </row>
    <row r="12" spans="1:5" ht="45" customHeight="1">
      <c r="A12" s="72" t="s">
        <v>89</v>
      </c>
      <c r="B12" s="63">
        <v>11101703</v>
      </c>
      <c r="C12" s="62" t="s">
        <v>103</v>
      </c>
      <c r="D12" s="61" t="s">
        <v>93</v>
      </c>
      <c r="E12" s="73" t="s">
        <v>94</v>
      </c>
    </row>
    <row r="13" spans="1:5" ht="45" customHeight="1">
      <c r="A13" s="72" t="s">
        <v>89</v>
      </c>
      <c r="B13" s="63">
        <v>11101705</v>
      </c>
      <c r="C13" s="62" t="s">
        <v>104</v>
      </c>
      <c r="D13" s="61" t="s">
        <v>93</v>
      </c>
      <c r="E13" s="73" t="s">
        <v>94</v>
      </c>
    </row>
    <row r="14" spans="1:5" ht="45" customHeight="1">
      <c r="A14" s="72" t="s">
        <v>89</v>
      </c>
      <c r="B14" s="63">
        <v>11101706</v>
      </c>
      <c r="C14" s="62" t="s">
        <v>105</v>
      </c>
      <c r="D14" s="61" t="s">
        <v>93</v>
      </c>
      <c r="E14" s="73" t="s">
        <v>94</v>
      </c>
    </row>
    <row r="15" spans="1:5" ht="45" customHeight="1">
      <c r="A15" s="72" t="s">
        <v>89</v>
      </c>
      <c r="B15" s="63">
        <v>11101711</v>
      </c>
      <c r="C15" s="62" t="s">
        <v>106</v>
      </c>
      <c r="D15" s="61" t="s">
        <v>93</v>
      </c>
      <c r="E15" s="73" t="s">
        <v>94</v>
      </c>
    </row>
    <row r="16" spans="1:5" ht="45" customHeight="1">
      <c r="A16" s="72" t="s">
        <v>89</v>
      </c>
      <c r="B16" s="63">
        <v>11101712</v>
      </c>
      <c r="C16" s="62" t="s">
        <v>107</v>
      </c>
      <c r="D16" s="61" t="s">
        <v>93</v>
      </c>
      <c r="E16" s="73" t="s">
        <v>94</v>
      </c>
    </row>
    <row r="17" spans="1:5" ht="45" customHeight="1">
      <c r="A17" s="72" t="s">
        <v>89</v>
      </c>
      <c r="B17" s="63">
        <v>11101713</v>
      </c>
      <c r="C17" s="62" t="s">
        <v>108</v>
      </c>
      <c r="D17" s="61" t="s">
        <v>93</v>
      </c>
      <c r="E17" s="73" t="s">
        <v>94</v>
      </c>
    </row>
    <row r="18" spans="1:5" ht="45" customHeight="1">
      <c r="A18" s="72" t="s">
        <v>89</v>
      </c>
      <c r="B18" s="63">
        <v>11101714</v>
      </c>
      <c r="C18" s="62" t="s">
        <v>109</v>
      </c>
      <c r="D18" s="61" t="s">
        <v>93</v>
      </c>
      <c r="E18" s="73" t="s">
        <v>94</v>
      </c>
    </row>
    <row r="19" spans="1:5" ht="45" customHeight="1">
      <c r="A19" s="72" t="s">
        <v>89</v>
      </c>
      <c r="B19" s="63">
        <v>11101715</v>
      </c>
      <c r="C19" s="62" t="s">
        <v>110</v>
      </c>
      <c r="D19" s="61" t="s">
        <v>93</v>
      </c>
      <c r="E19" s="73" t="s">
        <v>94</v>
      </c>
    </row>
    <row r="20" spans="1:5" ht="45" customHeight="1">
      <c r="A20" s="72" t="s">
        <v>89</v>
      </c>
      <c r="B20" s="63">
        <v>11111608</v>
      </c>
      <c r="C20" s="62" t="s">
        <v>111</v>
      </c>
      <c r="D20" s="61" t="s">
        <v>93</v>
      </c>
      <c r="E20" s="73" t="s">
        <v>94</v>
      </c>
    </row>
    <row r="21" spans="1:5" ht="45" customHeight="1">
      <c r="A21" s="72" t="s">
        <v>89</v>
      </c>
      <c r="B21" s="63">
        <v>11111804</v>
      </c>
      <c r="C21" s="62" t="s">
        <v>112</v>
      </c>
      <c r="D21" s="61" t="s">
        <v>93</v>
      </c>
      <c r="E21" s="73" t="s">
        <v>99</v>
      </c>
    </row>
    <row r="22" spans="1:5" ht="45" customHeight="1">
      <c r="A22" s="72" t="s">
        <v>89</v>
      </c>
      <c r="B22" s="63">
        <v>11121603</v>
      </c>
      <c r="C22" s="62" t="s">
        <v>113</v>
      </c>
      <c r="D22" s="61" t="s">
        <v>93</v>
      </c>
      <c r="E22" s="73" t="s">
        <v>94</v>
      </c>
    </row>
    <row r="23" spans="1:5" ht="45" customHeight="1">
      <c r="A23" s="72" t="s">
        <v>89</v>
      </c>
      <c r="B23" s="63">
        <v>11151512</v>
      </c>
      <c r="C23" s="62" t="s">
        <v>114</v>
      </c>
      <c r="D23" s="60" t="s">
        <v>91</v>
      </c>
      <c r="E23" s="73"/>
    </row>
    <row r="24" spans="1:5" ht="45" customHeight="1">
      <c r="A24" s="72" t="s">
        <v>89</v>
      </c>
      <c r="B24" s="63">
        <v>11172301</v>
      </c>
      <c r="C24" s="62" t="s">
        <v>115</v>
      </c>
      <c r="D24" s="61" t="s">
        <v>93</v>
      </c>
      <c r="E24" s="73" t="s">
        <v>94</v>
      </c>
    </row>
    <row r="25" spans="1:5" ht="45" customHeight="1">
      <c r="A25" s="72" t="s">
        <v>89</v>
      </c>
      <c r="B25" s="63">
        <v>11181507</v>
      </c>
      <c r="C25" s="62" t="s">
        <v>116</v>
      </c>
      <c r="D25" s="61" t="s">
        <v>93</v>
      </c>
      <c r="E25" s="73" t="s">
        <v>94</v>
      </c>
    </row>
    <row r="26" spans="1:5" ht="45" customHeight="1">
      <c r="A26" s="72" t="s">
        <v>89</v>
      </c>
      <c r="B26" s="63">
        <v>12131504</v>
      </c>
      <c r="C26" s="62" t="s">
        <v>117</v>
      </c>
      <c r="D26" s="61" t="s">
        <v>93</v>
      </c>
      <c r="E26" s="73" t="s">
        <v>118</v>
      </c>
    </row>
    <row r="27" spans="1:5" ht="45" customHeight="1">
      <c r="A27" s="72" t="s">
        <v>89</v>
      </c>
      <c r="B27" s="63">
        <v>12131507</v>
      </c>
      <c r="C27" s="62" t="s">
        <v>119</v>
      </c>
      <c r="D27" s="61" t="s">
        <v>93</v>
      </c>
      <c r="E27" s="73" t="s">
        <v>120</v>
      </c>
    </row>
    <row r="28" spans="1:5" ht="45" customHeight="1">
      <c r="A28" s="72" t="s">
        <v>89</v>
      </c>
      <c r="B28" s="63">
        <v>12141502</v>
      </c>
      <c r="C28" s="62" t="s">
        <v>121</v>
      </c>
      <c r="D28" s="61" t="s">
        <v>93</v>
      </c>
      <c r="E28" s="73" t="s">
        <v>99</v>
      </c>
    </row>
    <row r="29" spans="1:5" ht="45" customHeight="1">
      <c r="A29" s="72" t="s">
        <v>89</v>
      </c>
      <c r="B29" s="63">
        <v>12141901</v>
      </c>
      <c r="C29" s="62" t="s">
        <v>122</v>
      </c>
      <c r="D29" s="61" t="s">
        <v>93</v>
      </c>
      <c r="E29" s="73" t="s">
        <v>99</v>
      </c>
    </row>
    <row r="30" spans="1:5" ht="45" customHeight="1">
      <c r="A30" s="72" t="s">
        <v>89</v>
      </c>
      <c r="B30" s="63">
        <v>12141908</v>
      </c>
      <c r="C30" s="62" t="s">
        <v>123</v>
      </c>
      <c r="D30" s="61" t="s">
        <v>93</v>
      </c>
      <c r="E30" s="73" t="s">
        <v>99</v>
      </c>
    </row>
    <row r="31" spans="1:5" ht="45" customHeight="1">
      <c r="A31" s="72" t="s">
        <v>89</v>
      </c>
      <c r="B31" s="63">
        <v>12142100</v>
      </c>
      <c r="C31" s="62" t="s">
        <v>124</v>
      </c>
      <c r="D31" s="61" t="s">
        <v>93</v>
      </c>
      <c r="E31" s="73" t="s">
        <v>99</v>
      </c>
    </row>
    <row r="32" spans="1:5" ht="45" customHeight="1">
      <c r="A32" s="72" t="s">
        <v>89</v>
      </c>
      <c r="B32" s="63">
        <v>12161702</v>
      </c>
      <c r="C32" s="62" t="s">
        <v>125</v>
      </c>
      <c r="D32" s="60" t="s">
        <v>91</v>
      </c>
      <c r="E32" s="73"/>
    </row>
    <row r="33" spans="1:5" ht="45" customHeight="1">
      <c r="A33" s="72" t="s">
        <v>89</v>
      </c>
      <c r="B33" s="63">
        <v>12161902</v>
      </c>
      <c r="C33" s="62" t="s">
        <v>126</v>
      </c>
      <c r="D33" s="61" t="s">
        <v>93</v>
      </c>
      <c r="E33" s="73" t="s">
        <v>99</v>
      </c>
    </row>
    <row r="34" spans="1:5" ht="45" customHeight="1">
      <c r="A34" s="72" t="s">
        <v>89</v>
      </c>
      <c r="B34" s="63">
        <v>12161903</v>
      </c>
      <c r="C34" s="62" t="s">
        <v>127</v>
      </c>
      <c r="D34" s="61" t="s">
        <v>93</v>
      </c>
      <c r="E34" s="73" t="s">
        <v>99</v>
      </c>
    </row>
    <row r="35" spans="1:5" ht="45" customHeight="1">
      <c r="A35" s="72" t="s">
        <v>89</v>
      </c>
      <c r="B35" s="63">
        <v>12162200</v>
      </c>
      <c r="C35" s="62" t="s">
        <v>128</v>
      </c>
      <c r="D35" s="61" t="s">
        <v>93</v>
      </c>
      <c r="E35" s="73" t="s">
        <v>99</v>
      </c>
    </row>
    <row r="36" spans="1:5" ht="45" customHeight="1">
      <c r="A36" s="72" t="s">
        <v>89</v>
      </c>
      <c r="B36" s="63">
        <v>12164000</v>
      </c>
      <c r="C36" s="62" t="s">
        <v>129</v>
      </c>
      <c r="D36" s="61" t="s">
        <v>93</v>
      </c>
      <c r="E36" s="73" t="s">
        <v>99</v>
      </c>
    </row>
    <row r="37" spans="1:5" ht="45" customHeight="1">
      <c r="A37" s="72" t="s">
        <v>89</v>
      </c>
      <c r="B37" s="63">
        <v>12181504</v>
      </c>
      <c r="C37" s="62" t="s">
        <v>130</v>
      </c>
      <c r="D37" s="60" t="s">
        <v>91</v>
      </c>
      <c r="E37" s="73"/>
    </row>
    <row r="38" spans="1:5" ht="45" customHeight="1">
      <c r="A38" s="72" t="s">
        <v>89</v>
      </c>
      <c r="B38" s="63">
        <v>12191502</v>
      </c>
      <c r="C38" s="62" t="s">
        <v>131</v>
      </c>
      <c r="D38" s="61" t="s">
        <v>93</v>
      </c>
      <c r="E38" s="73" t="s">
        <v>99</v>
      </c>
    </row>
    <row r="39" spans="1:5" ht="45" customHeight="1">
      <c r="A39" s="72" t="s">
        <v>89</v>
      </c>
      <c r="B39" s="63">
        <v>12191503</v>
      </c>
      <c r="C39" s="62" t="s">
        <v>132</v>
      </c>
      <c r="D39" s="61" t="s">
        <v>93</v>
      </c>
      <c r="E39" s="73" t="s">
        <v>99</v>
      </c>
    </row>
    <row r="40" spans="1:5" ht="45" customHeight="1">
      <c r="A40" s="72" t="s">
        <v>89</v>
      </c>
      <c r="B40" s="63">
        <v>12352104</v>
      </c>
      <c r="C40" s="62" t="s">
        <v>133</v>
      </c>
      <c r="D40" s="61" t="s">
        <v>93</v>
      </c>
      <c r="E40" s="73" t="s">
        <v>99</v>
      </c>
    </row>
    <row r="41" spans="1:5" ht="45" customHeight="1">
      <c r="A41" s="72" t="s">
        <v>89</v>
      </c>
      <c r="B41" s="63">
        <v>12352106</v>
      </c>
      <c r="C41" s="62" t="s">
        <v>134</v>
      </c>
      <c r="D41" s="61" t="s">
        <v>93</v>
      </c>
      <c r="E41" s="73" t="s">
        <v>99</v>
      </c>
    </row>
    <row r="42" spans="1:5" ht="45" customHeight="1">
      <c r="A42" s="72" t="s">
        <v>89</v>
      </c>
      <c r="B42" s="63">
        <v>12352116</v>
      </c>
      <c r="C42" s="62" t="s">
        <v>135</v>
      </c>
      <c r="D42" s="61" t="s">
        <v>93</v>
      </c>
      <c r="E42" s="73" t="s">
        <v>99</v>
      </c>
    </row>
    <row r="43" spans="1:5" ht="45" customHeight="1">
      <c r="A43" s="72" t="s">
        <v>89</v>
      </c>
      <c r="B43" s="63">
        <v>12352301</v>
      </c>
      <c r="C43" s="62" t="s">
        <v>136</v>
      </c>
      <c r="D43" s="61" t="s">
        <v>93</v>
      </c>
      <c r="E43" s="73" t="s">
        <v>99</v>
      </c>
    </row>
    <row r="44" spans="1:5" ht="45" customHeight="1">
      <c r="A44" s="72" t="s">
        <v>89</v>
      </c>
      <c r="B44" s="63">
        <v>12352316</v>
      </c>
      <c r="C44" s="62" t="s">
        <v>137</v>
      </c>
      <c r="D44" s="61" t="s">
        <v>93</v>
      </c>
      <c r="E44" s="73" t="s">
        <v>99</v>
      </c>
    </row>
    <row r="45" spans="1:5" ht="45" customHeight="1">
      <c r="A45" s="72" t="s">
        <v>89</v>
      </c>
      <c r="B45" s="63">
        <v>13101500</v>
      </c>
      <c r="C45" s="62" t="s">
        <v>138</v>
      </c>
      <c r="D45" s="60" t="s">
        <v>91</v>
      </c>
      <c r="E45" s="73"/>
    </row>
    <row r="46" spans="1:5" ht="45" customHeight="1">
      <c r="A46" s="72" t="s">
        <v>89</v>
      </c>
      <c r="B46" s="63">
        <v>13110000</v>
      </c>
      <c r="C46" s="62" t="s">
        <v>139</v>
      </c>
      <c r="D46" s="60" t="s">
        <v>91</v>
      </c>
      <c r="E46" s="73"/>
    </row>
    <row r="47" spans="1:5" ht="45" customHeight="1">
      <c r="A47" s="74" t="s">
        <v>89</v>
      </c>
      <c r="B47" s="65">
        <v>15101501</v>
      </c>
      <c r="C47" s="64" t="s">
        <v>140</v>
      </c>
      <c r="D47" s="61" t="s">
        <v>93</v>
      </c>
      <c r="E47" s="75" t="s">
        <v>99</v>
      </c>
    </row>
    <row r="48" spans="1:5" ht="45" customHeight="1">
      <c r="A48" s="72" t="s">
        <v>89</v>
      </c>
      <c r="B48" s="63">
        <v>15101504</v>
      </c>
      <c r="C48" s="62" t="s">
        <v>141</v>
      </c>
      <c r="D48" s="61" t="s">
        <v>93</v>
      </c>
      <c r="E48" s="73" t="s">
        <v>99</v>
      </c>
    </row>
    <row r="49" spans="1:5" ht="45" customHeight="1">
      <c r="A49" s="72" t="s">
        <v>89</v>
      </c>
      <c r="B49" s="63">
        <v>15101505</v>
      </c>
      <c r="C49" s="62" t="s">
        <v>142</v>
      </c>
      <c r="D49" s="61" t="s">
        <v>93</v>
      </c>
      <c r="E49" s="73" t="s">
        <v>99</v>
      </c>
    </row>
    <row r="50" spans="1:5" ht="45" customHeight="1">
      <c r="A50" s="72" t="s">
        <v>89</v>
      </c>
      <c r="B50" s="63">
        <v>15101506</v>
      </c>
      <c r="C50" s="62" t="s">
        <v>143</v>
      </c>
      <c r="D50" s="61" t="s">
        <v>93</v>
      </c>
      <c r="E50" s="73" t="s">
        <v>99</v>
      </c>
    </row>
    <row r="51" spans="1:5" ht="45" customHeight="1">
      <c r="A51" s="72" t="s">
        <v>89</v>
      </c>
      <c r="B51" s="63">
        <v>15101509</v>
      </c>
      <c r="C51" s="62" t="s">
        <v>144</v>
      </c>
      <c r="D51" s="61" t="s">
        <v>93</v>
      </c>
      <c r="E51" s="73" t="s">
        <v>99</v>
      </c>
    </row>
    <row r="52" spans="1:5" ht="45" customHeight="1">
      <c r="A52" s="72" t="s">
        <v>89</v>
      </c>
      <c r="B52" s="63">
        <v>15101512</v>
      </c>
      <c r="C52" s="62" t="s">
        <v>145</v>
      </c>
      <c r="D52" s="61" t="s">
        <v>93</v>
      </c>
      <c r="E52" s="73" t="s">
        <v>99</v>
      </c>
    </row>
    <row r="53" spans="1:5" ht="45" customHeight="1">
      <c r="A53" s="72" t="s">
        <v>89</v>
      </c>
      <c r="B53" s="63">
        <v>15101604</v>
      </c>
      <c r="C53" s="62" t="s">
        <v>146</v>
      </c>
      <c r="D53" s="61" t="s">
        <v>93</v>
      </c>
      <c r="E53" s="73" t="s">
        <v>99</v>
      </c>
    </row>
    <row r="54" spans="1:5" ht="45" customHeight="1">
      <c r="A54" s="72" t="s">
        <v>89</v>
      </c>
      <c r="B54" s="63">
        <v>15101609</v>
      </c>
      <c r="C54" s="62" t="s">
        <v>147</v>
      </c>
      <c r="D54" s="61" t="s">
        <v>93</v>
      </c>
      <c r="E54" s="73" t="s">
        <v>148</v>
      </c>
    </row>
    <row r="55" spans="1:5" ht="45" customHeight="1">
      <c r="A55" s="72" t="s">
        <v>89</v>
      </c>
      <c r="B55" s="63">
        <v>15101612</v>
      </c>
      <c r="C55" s="62" t="s">
        <v>149</v>
      </c>
      <c r="D55" s="61" t="s">
        <v>93</v>
      </c>
      <c r="E55" s="73" t="s">
        <v>99</v>
      </c>
    </row>
    <row r="56" spans="1:5" ht="45" customHeight="1">
      <c r="A56" s="72" t="s">
        <v>89</v>
      </c>
      <c r="B56" s="63">
        <v>15111510</v>
      </c>
      <c r="C56" s="62" t="s">
        <v>150</v>
      </c>
      <c r="D56" s="61" t="s">
        <v>93</v>
      </c>
      <c r="E56" s="73" t="s">
        <v>151</v>
      </c>
    </row>
    <row r="57" spans="1:5" ht="45" customHeight="1">
      <c r="A57" s="72" t="s">
        <v>89</v>
      </c>
      <c r="B57" s="63">
        <v>15121501</v>
      </c>
      <c r="C57" s="62" t="s">
        <v>152</v>
      </c>
      <c r="D57" s="61" t="s">
        <v>93</v>
      </c>
      <c r="E57" s="73" t="s">
        <v>99</v>
      </c>
    </row>
    <row r="58" spans="1:5" ht="45" customHeight="1">
      <c r="A58" s="72" t="s">
        <v>89</v>
      </c>
      <c r="B58" s="63">
        <v>15121502</v>
      </c>
      <c r="C58" s="62" t="s">
        <v>153</v>
      </c>
      <c r="D58" s="61" t="s">
        <v>93</v>
      </c>
      <c r="E58" s="73" t="s">
        <v>99</v>
      </c>
    </row>
    <row r="59" spans="1:5" ht="45" customHeight="1">
      <c r="A59" s="72" t="s">
        <v>89</v>
      </c>
      <c r="B59" s="63">
        <v>15121503</v>
      </c>
      <c r="C59" s="62" t="s">
        <v>154</v>
      </c>
      <c r="D59" s="61" t="s">
        <v>93</v>
      </c>
      <c r="E59" s="73" t="s">
        <v>99</v>
      </c>
    </row>
    <row r="60" spans="1:5" ht="45" customHeight="1">
      <c r="A60" s="72" t="s">
        <v>89</v>
      </c>
      <c r="B60" s="63">
        <v>15121504</v>
      </c>
      <c r="C60" s="62" t="s">
        <v>155</v>
      </c>
      <c r="D60" s="61" t="s">
        <v>93</v>
      </c>
      <c r="E60" s="73" t="s">
        <v>99</v>
      </c>
    </row>
    <row r="61" spans="1:5" ht="45" customHeight="1">
      <c r="A61" s="72" t="s">
        <v>89</v>
      </c>
      <c r="B61" s="63">
        <v>15121508</v>
      </c>
      <c r="C61" s="62" t="s">
        <v>156</v>
      </c>
      <c r="D61" s="61" t="s">
        <v>93</v>
      </c>
      <c r="E61" s="73" t="s">
        <v>99</v>
      </c>
    </row>
    <row r="62" spans="1:5" ht="45" customHeight="1">
      <c r="A62" s="72" t="s">
        <v>89</v>
      </c>
      <c r="B62" s="63">
        <v>15121520</v>
      </c>
      <c r="C62" s="62" t="s">
        <v>157</v>
      </c>
      <c r="D62" s="61" t="s">
        <v>93</v>
      </c>
      <c r="E62" s="73" t="s">
        <v>99</v>
      </c>
    </row>
    <row r="63" spans="1:5" ht="45" customHeight="1">
      <c r="A63" s="72" t="s">
        <v>89</v>
      </c>
      <c r="B63" s="63">
        <v>15121800</v>
      </c>
      <c r="C63" s="62" t="s">
        <v>158</v>
      </c>
      <c r="D63" s="61" t="s">
        <v>93</v>
      </c>
      <c r="E63" s="73" t="s">
        <v>99</v>
      </c>
    </row>
    <row r="64" spans="1:5" ht="45" customHeight="1">
      <c r="A64" s="72" t="s">
        <v>89</v>
      </c>
      <c r="B64" s="63">
        <v>15121902</v>
      </c>
      <c r="C64" s="62" t="s">
        <v>159</v>
      </c>
      <c r="D64" s="61" t="s">
        <v>93</v>
      </c>
      <c r="E64" s="73" t="s">
        <v>99</v>
      </c>
    </row>
    <row r="65" spans="1:5" ht="45" customHeight="1">
      <c r="A65" s="72" t="s">
        <v>89</v>
      </c>
      <c r="B65" s="63">
        <v>20101601</v>
      </c>
      <c r="C65" s="62" t="s">
        <v>160</v>
      </c>
      <c r="D65" s="60" t="s">
        <v>91</v>
      </c>
      <c r="E65" s="73"/>
    </row>
    <row r="66" spans="1:5" ht="45" customHeight="1">
      <c r="A66" s="72" t="s">
        <v>89</v>
      </c>
      <c r="B66" s="63">
        <v>20101701</v>
      </c>
      <c r="C66" s="62" t="s">
        <v>161</v>
      </c>
      <c r="D66" s="60" t="s">
        <v>91</v>
      </c>
      <c r="E66" s="73"/>
    </row>
    <row r="67" spans="1:5" ht="45" customHeight="1">
      <c r="A67" s="72" t="s">
        <v>89</v>
      </c>
      <c r="B67" s="63">
        <v>20101708</v>
      </c>
      <c r="C67" s="62" t="s">
        <v>162</v>
      </c>
      <c r="D67" s="60" t="s">
        <v>91</v>
      </c>
      <c r="E67" s="73"/>
    </row>
    <row r="68" spans="1:5" ht="45" customHeight="1">
      <c r="A68" s="72" t="s">
        <v>89</v>
      </c>
      <c r="B68" s="63">
        <v>20101709</v>
      </c>
      <c r="C68" s="62" t="s">
        <v>163</v>
      </c>
      <c r="D68" s="60" t="s">
        <v>91</v>
      </c>
      <c r="E68" s="73"/>
    </row>
    <row r="69" spans="1:5" ht="45" customHeight="1">
      <c r="A69" s="72" t="s">
        <v>89</v>
      </c>
      <c r="B69" s="63">
        <v>20101711</v>
      </c>
      <c r="C69" s="62" t="s">
        <v>164</v>
      </c>
      <c r="D69" s="60" t="s">
        <v>91</v>
      </c>
      <c r="E69" s="73"/>
    </row>
    <row r="70" spans="1:5" ht="45" customHeight="1">
      <c r="A70" s="72" t="s">
        <v>89</v>
      </c>
      <c r="B70" s="63">
        <v>20101713</v>
      </c>
      <c r="C70" s="62" t="s">
        <v>165</v>
      </c>
      <c r="D70" s="60" t="s">
        <v>91</v>
      </c>
      <c r="E70" s="73"/>
    </row>
    <row r="71" spans="1:5" ht="45" customHeight="1">
      <c r="A71" s="72" t="s">
        <v>89</v>
      </c>
      <c r="B71" s="63">
        <v>20101801</v>
      </c>
      <c r="C71" s="62" t="s">
        <v>166</v>
      </c>
      <c r="D71" s="60" t="s">
        <v>91</v>
      </c>
      <c r="E71" s="73"/>
    </row>
    <row r="72" spans="1:5" ht="45" customHeight="1">
      <c r="A72" s="72" t="s">
        <v>89</v>
      </c>
      <c r="B72" s="63">
        <v>20101802</v>
      </c>
      <c r="C72" s="62" t="s">
        <v>167</v>
      </c>
      <c r="D72" s="60" t="s">
        <v>91</v>
      </c>
      <c r="E72" s="73"/>
    </row>
    <row r="73" spans="1:5" ht="45" customHeight="1">
      <c r="A73" s="72" t="s">
        <v>89</v>
      </c>
      <c r="B73" s="63">
        <v>20101803</v>
      </c>
      <c r="C73" s="62" t="s">
        <v>168</v>
      </c>
      <c r="D73" s="60" t="s">
        <v>91</v>
      </c>
      <c r="E73" s="73"/>
    </row>
    <row r="74" spans="1:5" ht="45" customHeight="1">
      <c r="A74" s="72" t="s">
        <v>89</v>
      </c>
      <c r="B74" s="63">
        <v>20102007</v>
      </c>
      <c r="C74" s="62" t="s">
        <v>169</v>
      </c>
      <c r="D74" s="60" t="s">
        <v>91</v>
      </c>
      <c r="E74" s="73"/>
    </row>
    <row r="75" spans="1:5" ht="45" customHeight="1">
      <c r="A75" s="72" t="s">
        <v>89</v>
      </c>
      <c r="B75" s="63">
        <v>20111606</v>
      </c>
      <c r="C75" s="62" t="s">
        <v>170</v>
      </c>
      <c r="D75" s="60" t="s">
        <v>91</v>
      </c>
      <c r="E75" s="73"/>
    </row>
    <row r="76" spans="1:5" ht="45" customHeight="1">
      <c r="A76" s="72" t="s">
        <v>89</v>
      </c>
      <c r="B76" s="63">
        <v>20121500</v>
      </c>
      <c r="C76" s="62" t="s">
        <v>171</v>
      </c>
      <c r="D76" s="60" t="s">
        <v>91</v>
      </c>
      <c r="E76" s="73"/>
    </row>
    <row r="77" spans="1:5" ht="45" customHeight="1">
      <c r="A77" s="72" t="s">
        <v>89</v>
      </c>
      <c r="B77" s="63">
        <v>20121904</v>
      </c>
      <c r="C77" s="62" t="s">
        <v>172</v>
      </c>
      <c r="D77" s="60" t="s">
        <v>91</v>
      </c>
      <c r="E77" s="73"/>
    </row>
    <row r="78" spans="1:5" ht="45" customHeight="1">
      <c r="A78" s="72" t="s">
        <v>89</v>
      </c>
      <c r="B78" s="63">
        <v>20121910</v>
      </c>
      <c r="C78" s="62" t="s">
        <v>173</v>
      </c>
      <c r="D78" s="60" t="s">
        <v>91</v>
      </c>
      <c r="E78" s="73"/>
    </row>
    <row r="79" spans="1:5" ht="45" customHeight="1">
      <c r="A79" s="72" t="s">
        <v>89</v>
      </c>
      <c r="B79" s="63">
        <v>20142600</v>
      </c>
      <c r="C79" s="62" t="s">
        <v>174</v>
      </c>
      <c r="D79" s="60" t="s">
        <v>91</v>
      </c>
      <c r="E79" s="73"/>
    </row>
    <row r="80" spans="1:5" ht="45" customHeight="1">
      <c r="A80" s="72" t="s">
        <v>89</v>
      </c>
      <c r="B80" s="63">
        <v>20142800</v>
      </c>
      <c r="C80" s="62" t="s">
        <v>175</v>
      </c>
      <c r="D80" s="60" t="s">
        <v>91</v>
      </c>
      <c r="E80" s="73"/>
    </row>
    <row r="81" spans="1:5" ht="45" customHeight="1">
      <c r="A81" s="72" t="s">
        <v>89</v>
      </c>
      <c r="B81" s="63">
        <v>21110000</v>
      </c>
      <c r="C81" s="62" t="s">
        <v>176</v>
      </c>
      <c r="D81" s="60" t="s">
        <v>91</v>
      </c>
      <c r="E81" s="73"/>
    </row>
    <row r="82" spans="1:5" ht="45" customHeight="1">
      <c r="A82" s="72" t="s">
        <v>89</v>
      </c>
      <c r="B82" s="63">
        <v>22101502</v>
      </c>
      <c r="C82" s="62" t="s">
        <v>177</v>
      </c>
      <c r="D82" s="60" t="s">
        <v>91</v>
      </c>
      <c r="E82" s="73"/>
    </row>
    <row r="83" spans="1:5" ht="45" customHeight="1">
      <c r="A83" s="72" t="s">
        <v>89</v>
      </c>
      <c r="B83" s="63">
        <v>22101509</v>
      </c>
      <c r="C83" s="62" t="s">
        <v>178</v>
      </c>
      <c r="D83" s="60" t="s">
        <v>91</v>
      </c>
      <c r="E83" s="73"/>
    </row>
    <row r="84" spans="1:5" ht="45" customHeight="1">
      <c r="A84" s="72" t="s">
        <v>89</v>
      </c>
      <c r="B84" s="63">
        <v>22101511</v>
      </c>
      <c r="C84" s="62" t="s">
        <v>179</v>
      </c>
      <c r="D84" s="60" t="s">
        <v>91</v>
      </c>
      <c r="E84" s="73"/>
    </row>
    <row r="85" spans="1:5" ht="45" customHeight="1">
      <c r="A85" s="72" t="s">
        <v>89</v>
      </c>
      <c r="B85" s="63">
        <v>22101513</v>
      </c>
      <c r="C85" s="62" t="s">
        <v>180</v>
      </c>
      <c r="D85" s="60" t="s">
        <v>91</v>
      </c>
      <c r="E85" s="73"/>
    </row>
    <row r="86" spans="1:5" ht="45" customHeight="1">
      <c r="A86" s="72" t="s">
        <v>89</v>
      </c>
      <c r="B86" s="63">
        <v>22101518</v>
      </c>
      <c r="C86" s="62" t="s">
        <v>181</v>
      </c>
      <c r="D86" s="60" t="s">
        <v>91</v>
      </c>
      <c r="E86" s="73"/>
    </row>
    <row r="87" spans="1:5" ht="45" customHeight="1">
      <c r="A87" s="72" t="s">
        <v>89</v>
      </c>
      <c r="B87" s="63">
        <v>22101522</v>
      </c>
      <c r="C87" s="62" t="s">
        <v>182</v>
      </c>
      <c r="D87" s="60" t="s">
        <v>91</v>
      </c>
      <c r="E87" s="73"/>
    </row>
    <row r="88" spans="1:5" ht="45" customHeight="1">
      <c r="A88" s="72" t="s">
        <v>89</v>
      </c>
      <c r="B88" s="63">
        <v>22101523</v>
      </c>
      <c r="C88" s="62" t="s">
        <v>183</v>
      </c>
      <c r="D88" s="60" t="s">
        <v>91</v>
      </c>
      <c r="E88" s="73"/>
    </row>
    <row r="89" spans="1:5" ht="45" customHeight="1">
      <c r="A89" s="72" t="s">
        <v>89</v>
      </c>
      <c r="B89" s="63">
        <v>22101524</v>
      </c>
      <c r="C89" s="62" t="s">
        <v>184</v>
      </c>
      <c r="D89" s="60" t="s">
        <v>91</v>
      </c>
      <c r="E89" s="73"/>
    </row>
    <row r="90" spans="1:5" ht="45" customHeight="1">
      <c r="A90" s="72" t="s">
        <v>89</v>
      </c>
      <c r="B90" s="63">
        <v>22101528</v>
      </c>
      <c r="C90" s="62" t="s">
        <v>185</v>
      </c>
      <c r="D90" s="60" t="s">
        <v>91</v>
      </c>
      <c r="E90" s="73"/>
    </row>
    <row r="91" spans="1:5" ht="45" customHeight="1">
      <c r="A91" s="72" t="s">
        <v>89</v>
      </c>
      <c r="B91" s="63">
        <v>22101529</v>
      </c>
      <c r="C91" s="62" t="s">
        <v>186</v>
      </c>
      <c r="D91" s="60" t="s">
        <v>91</v>
      </c>
      <c r="E91" s="73"/>
    </row>
    <row r="92" spans="1:5" ht="45" customHeight="1">
      <c r="A92" s="72" t="s">
        <v>89</v>
      </c>
      <c r="B92" s="63">
        <v>22101702</v>
      </c>
      <c r="C92" s="62" t="s">
        <v>187</v>
      </c>
      <c r="D92" s="60" t="s">
        <v>91</v>
      </c>
      <c r="E92" s="73"/>
    </row>
    <row r="93" spans="1:5" ht="45" customHeight="1">
      <c r="A93" s="72" t="s">
        <v>89</v>
      </c>
      <c r="B93" s="63">
        <v>22101703</v>
      </c>
      <c r="C93" s="62" t="s">
        <v>188</v>
      </c>
      <c r="D93" s="60" t="s">
        <v>91</v>
      </c>
      <c r="E93" s="73"/>
    </row>
    <row r="94" spans="1:5" ht="45" customHeight="1">
      <c r="A94" s="72" t="s">
        <v>89</v>
      </c>
      <c r="B94" s="63">
        <v>22101705</v>
      </c>
      <c r="C94" s="62" t="s">
        <v>189</v>
      </c>
      <c r="D94" s="60" t="s">
        <v>91</v>
      </c>
      <c r="E94" s="73"/>
    </row>
    <row r="95" spans="1:5" ht="45" customHeight="1">
      <c r="A95" s="72" t="s">
        <v>89</v>
      </c>
      <c r="B95" s="63">
        <v>23131509</v>
      </c>
      <c r="C95" s="62" t="s">
        <v>190</v>
      </c>
      <c r="D95" s="60" t="s">
        <v>91</v>
      </c>
      <c r="E95" s="73"/>
    </row>
    <row r="96" spans="1:5" ht="45" customHeight="1">
      <c r="A96" s="72" t="s">
        <v>89</v>
      </c>
      <c r="B96" s="63">
        <v>23153143</v>
      </c>
      <c r="C96" s="62" t="s">
        <v>191</v>
      </c>
      <c r="D96" s="60" t="s">
        <v>91</v>
      </c>
      <c r="E96" s="73"/>
    </row>
    <row r="97" spans="1:5" ht="45" customHeight="1">
      <c r="A97" s="72" t="s">
        <v>89</v>
      </c>
      <c r="B97" s="63">
        <v>23153200</v>
      </c>
      <c r="C97" s="62" t="s">
        <v>192</v>
      </c>
      <c r="D97" s="60" t="s">
        <v>91</v>
      </c>
      <c r="E97" s="73"/>
    </row>
    <row r="98" spans="1:5" ht="45" customHeight="1">
      <c r="A98" s="72" t="s">
        <v>89</v>
      </c>
      <c r="B98" s="63">
        <v>23153411</v>
      </c>
      <c r="C98" s="62" t="s">
        <v>193</v>
      </c>
      <c r="D98" s="60" t="s">
        <v>91</v>
      </c>
      <c r="E98" s="73"/>
    </row>
    <row r="99" spans="1:5" ht="45" customHeight="1">
      <c r="A99" s="72" t="s">
        <v>89</v>
      </c>
      <c r="B99" s="63">
        <v>23153508</v>
      </c>
      <c r="C99" s="62" t="s">
        <v>194</v>
      </c>
      <c r="D99" s="60" t="s">
        <v>91</v>
      </c>
      <c r="E99" s="73"/>
    </row>
    <row r="100" spans="1:5" ht="45" customHeight="1">
      <c r="A100" s="72" t="s">
        <v>89</v>
      </c>
      <c r="B100" s="63">
        <v>23171500</v>
      </c>
      <c r="C100" s="62" t="s">
        <v>195</v>
      </c>
      <c r="D100" s="60" t="s">
        <v>91</v>
      </c>
      <c r="E100" s="73"/>
    </row>
    <row r="101" spans="1:5" ht="45" customHeight="1">
      <c r="A101" s="72" t="s">
        <v>89</v>
      </c>
      <c r="B101" s="63">
        <v>23271400</v>
      </c>
      <c r="C101" s="62" t="s">
        <v>196</v>
      </c>
      <c r="D101" s="60" t="s">
        <v>91</v>
      </c>
      <c r="E101" s="73"/>
    </row>
    <row r="102" spans="1:5" ht="45" customHeight="1">
      <c r="A102" s="72" t="s">
        <v>89</v>
      </c>
      <c r="B102" s="63">
        <v>23281501</v>
      </c>
      <c r="C102" s="62" t="s">
        <v>197</v>
      </c>
      <c r="D102" s="60" t="s">
        <v>91</v>
      </c>
      <c r="E102" s="73"/>
    </row>
    <row r="103" spans="1:5" ht="45" customHeight="1">
      <c r="A103" s="72" t="s">
        <v>89</v>
      </c>
      <c r="B103" s="63">
        <v>23281502</v>
      </c>
      <c r="C103" s="62" t="s">
        <v>198</v>
      </c>
      <c r="D103" s="60" t="s">
        <v>91</v>
      </c>
      <c r="E103" s="73"/>
    </row>
    <row r="104" spans="1:5" ht="45" customHeight="1">
      <c r="A104" s="72" t="s">
        <v>89</v>
      </c>
      <c r="B104" s="63">
        <v>23290000</v>
      </c>
      <c r="C104" s="62" t="s">
        <v>199</v>
      </c>
      <c r="D104" s="60" t="s">
        <v>91</v>
      </c>
      <c r="E104" s="73"/>
    </row>
    <row r="105" spans="1:5" ht="45" customHeight="1">
      <c r="A105" s="72" t="s">
        <v>89</v>
      </c>
      <c r="B105" s="63">
        <v>24101601</v>
      </c>
      <c r="C105" s="62" t="s">
        <v>200</v>
      </c>
      <c r="D105" s="60" t="s">
        <v>91</v>
      </c>
      <c r="E105" s="73"/>
    </row>
    <row r="106" spans="1:5" ht="45" customHeight="1">
      <c r="A106" s="72" t="s">
        <v>89</v>
      </c>
      <c r="B106" s="63">
        <v>24101602</v>
      </c>
      <c r="C106" s="62" t="s">
        <v>201</v>
      </c>
      <c r="D106" s="60" t="s">
        <v>91</v>
      </c>
      <c r="E106" s="73"/>
    </row>
    <row r="107" spans="1:5" ht="45" customHeight="1">
      <c r="A107" s="72" t="s">
        <v>89</v>
      </c>
      <c r="B107" s="63">
        <v>24101603</v>
      </c>
      <c r="C107" s="62" t="s">
        <v>202</v>
      </c>
      <c r="D107" s="60" t="s">
        <v>91</v>
      </c>
      <c r="E107" s="73"/>
    </row>
    <row r="108" spans="1:5" ht="45" customHeight="1">
      <c r="A108" s="72" t="s">
        <v>89</v>
      </c>
      <c r="B108" s="63">
        <v>24101605</v>
      </c>
      <c r="C108" s="62" t="s">
        <v>203</v>
      </c>
      <c r="D108" s="60" t="s">
        <v>91</v>
      </c>
      <c r="E108" s="73"/>
    </row>
    <row r="109" spans="1:5" ht="45" customHeight="1">
      <c r="A109" s="72" t="s">
        <v>89</v>
      </c>
      <c r="B109" s="63">
        <v>24101606</v>
      </c>
      <c r="C109" s="62" t="s">
        <v>204</v>
      </c>
      <c r="D109" s="60" t="s">
        <v>91</v>
      </c>
      <c r="E109" s="73"/>
    </row>
    <row r="110" spans="1:5" ht="45" customHeight="1">
      <c r="A110" s="72" t="s">
        <v>89</v>
      </c>
      <c r="B110" s="63">
        <v>24101608</v>
      </c>
      <c r="C110" s="62" t="s">
        <v>205</v>
      </c>
      <c r="D110" s="60" t="s">
        <v>91</v>
      </c>
      <c r="E110" s="73"/>
    </row>
    <row r="111" spans="1:5" ht="45" customHeight="1">
      <c r="A111" s="72" t="s">
        <v>89</v>
      </c>
      <c r="B111" s="63">
        <v>24101611</v>
      </c>
      <c r="C111" s="62" t="s">
        <v>206</v>
      </c>
      <c r="D111" s="60" t="s">
        <v>91</v>
      </c>
      <c r="E111" s="73"/>
    </row>
    <row r="112" spans="1:5" ht="45" customHeight="1">
      <c r="A112" s="72" t="s">
        <v>89</v>
      </c>
      <c r="B112" s="63">
        <v>24101612</v>
      </c>
      <c r="C112" s="62" t="s">
        <v>207</v>
      </c>
      <c r="D112" s="60" t="s">
        <v>91</v>
      </c>
      <c r="E112" s="73"/>
    </row>
    <row r="113" spans="1:5" ht="45" customHeight="1">
      <c r="A113" s="72" t="s">
        <v>89</v>
      </c>
      <c r="B113" s="63">
        <v>24101615</v>
      </c>
      <c r="C113" s="62" t="s">
        <v>208</v>
      </c>
      <c r="D113" s="60" t="s">
        <v>91</v>
      </c>
      <c r="E113" s="73"/>
    </row>
    <row r="114" spans="1:5" ht="45" customHeight="1">
      <c r="A114" s="72" t="s">
        <v>89</v>
      </c>
      <c r="B114" s="63">
        <v>24101617</v>
      </c>
      <c r="C114" s="62" t="s">
        <v>209</v>
      </c>
      <c r="D114" s="60" t="s">
        <v>91</v>
      </c>
      <c r="E114" s="73"/>
    </row>
    <row r="115" spans="1:5" ht="45" customHeight="1">
      <c r="A115" s="72" t="s">
        <v>89</v>
      </c>
      <c r="B115" s="63">
        <v>24101621</v>
      </c>
      <c r="C115" s="62" t="s">
        <v>210</v>
      </c>
      <c r="D115" s="60" t="s">
        <v>91</v>
      </c>
      <c r="E115" s="73"/>
    </row>
    <row r="116" spans="1:5" ht="45" customHeight="1">
      <c r="A116" s="72" t="s">
        <v>89</v>
      </c>
      <c r="B116" s="63">
        <v>24101638</v>
      </c>
      <c r="C116" s="62" t="s">
        <v>211</v>
      </c>
      <c r="D116" s="61" t="s">
        <v>93</v>
      </c>
      <c r="E116" s="73" t="s">
        <v>212</v>
      </c>
    </row>
    <row r="117" spans="1:5" ht="45" customHeight="1">
      <c r="A117" s="72" t="s">
        <v>89</v>
      </c>
      <c r="B117" s="63">
        <v>24101654</v>
      </c>
      <c r="C117" s="62" t="s">
        <v>213</v>
      </c>
      <c r="D117" s="60" t="s">
        <v>91</v>
      </c>
      <c r="E117" s="73"/>
    </row>
    <row r="118" spans="1:5" ht="45" customHeight="1">
      <c r="A118" s="72" t="s">
        <v>89</v>
      </c>
      <c r="B118" s="63">
        <v>24101709</v>
      </c>
      <c r="C118" s="62" t="s">
        <v>214</v>
      </c>
      <c r="D118" s="60" t="s">
        <v>91</v>
      </c>
      <c r="E118" s="73"/>
    </row>
    <row r="119" spans="1:5" ht="45" customHeight="1">
      <c r="A119" s="72" t="s">
        <v>89</v>
      </c>
      <c r="B119" s="63">
        <v>24101716</v>
      </c>
      <c r="C119" s="62" t="s">
        <v>215</v>
      </c>
      <c r="D119" s="60" t="s">
        <v>91</v>
      </c>
      <c r="E119" s="73"/>
    </row>
    <row r="120" spans="1:5" ht="45" customHeight="1">
      <c r="A120" s="72" t="s">
        <v>89</v>
      </c>
      <c r="B120" s="63">
        <v>24101722</v>
      </c>
      <c r="C120" s="62" t="s">
        <v>216</v>
      </c>
      <c r="D120" s="60" t="s">
        <v>91</v>
      </c>
      <c r="E120" s="73"/>
    </row>
    <row r="121" spans="1:5" ht="45" customHeight="1">
      <c r="A121" s="72" t="s">
        <v>89</v>
      </c>
      <c r="B121" s="63">
        <v>24101730</v>
      </c>
      <c r="C121" s="62" t="s">
        <v>217</v>
      </c>
      <c r="D121" s="60" t="s">
        <v>91</v>
      </c>
      <c r="E121" s="73"/>
    </row>
    <row r="122" spans="1:5" ht="45" customHeight="1">
      <c r="A122" s="72" t="s">
        <v>89</v>
      </c>
      <c r="B122" s="63">
        <v>24101741</v>
      </c>
      <c r="C122" s="62" t="s">
        <v>218</v>
      </c>
      <c r="D122" s="60" t="s">
        <v>91</v>
      </c>
      <c r="E122" s="73"/>
    </row>
    <row r="123" spans="1:5" ht="45" customHeight="1">
      <c r="A123" s="72" t="s">
        <v>89</v>
      </c>
      <c r="B123" s="63">
        <v>24102003</v>
      </c>
      <c r="C123" s="62" t="s">
        <v>219</v>
      </c>
      <c r="D123" s="61" t="s">
        <v>93</v>
      </c>
      <c r="E123" s="73" t="s">
        <v>220</v>
      </c>
    </row>
    <row r="124" spans="1:5" ht="45" customHeight="1">
      <c r="A124" s="72" t="s">
        <v>89</v>
      </c>
      <c r="B124" s="63">
        <v>24102004</v>
      </c>
      <c r="C124" s="62" t="s">
        <v>221</v>
      </c>
      <c r="D124" s="60" t="s">
        <v>91</v>
      </c>
      <c r="E124" s="73"/>
    </row>
    <row r="125" spans="1:5" ht="45" customHeight="1">
      <c r="A125" s="72" t="s">
        <v>89</v>
      </c>
      <c r="B125" s="63">
        <v>24102006</v>
      </c>
      <c r="C125" s="62" t="s">
        <v>222</v>
      </c>
      <c r="D125" s="60" t="s">
        <v>91</v>
      </c>
      <c r="E125" s="73"/>
    </row>
    <row r="126" spans="1:5" ht="45" customHeight="1">
      <c r="A126" s="72" t="s">
        <v>89</v>
      </c>
      <c r="B126" s="63">
        <v>24111802</v>
      </c>
      <c r="C126" s="62" t="s">
        <v>223</v>
      </c>
      <c r="D126" s="60" t="s">
        <v>91</v>
      </c>
      <c r="E126" s="73"/>
    </row>
    <row r="127" spans="1:5" ht="45" customHeight="1">
      <c r="A127" s="72" t="s">
        <v>89</v>
      </c>
      <c r="B127" s="63">
        <v>24111803</v>
      </c>
      <c r="C127" s="62" t="s">
        <v>224</v>
      </c>
      <c r="D127" s="60" t="s">
        <v>91</v>
      </c>
      <c r="E127" s="73"/>
    </row>
    <row r="128" spans="1:5" ht="45" customHeight="1">
      <c r="A128" s="72" t="s">
        <v>89</v>
      </c>
      <c r="B128" s="63">
        <v>24111805</v>
      </c>
      <c r="C128" s="62" t="s">
        <v>225</v>
      </c>
      <c r="D128" s="60" t="s">
        <v>91</v>
      </c>
      <c r="E128" s="73"/>
    </row>
    <row r="129" spans="1:5" ht="45" customHeight="1">
      <c r="A129" s="72" t="s">
        <v>89</v>
      </c>
      <c r="B129" s="63">
        <v>24112102</v>
      </c>
      <c r="C129" s="62" t="s">
        <v>226</v>
      </c>
      <c r="D129" s="60" t="s">
        <v>91</v>
      </c>
      <c r="E129" s="73"/>
    </row>
    <row r="130" spans="1:5" ht="45" customHeight="1">
      <c r="A130" s="72" t="s">
        <v>89</v>
      </c>
      <c r="B130" s="63">
        <v>24112404</v>
      </c>
      <c r="C130" s="62" t="s">
        <v>227</v>
      </c>
      <c r="D130" s="60" t="s">
        <v>91</v>
      </c>
      <c r="E130" s="73"/>
    </row>
    <row r="131" spans="1:5" ht="45" customHeight="1">
      <c r="A131" s="72" t="s">
        <v>89</v>
      </c>
      <c r="B131" s="63">
        <v>24131504</v>
      </c>
      <c r="C131" s="62" t="s">
        <v>228</v>
      </c>
      <c r="D131" s="60" t="s">
        <v>91</v>
      </c>
      <c r="E131" s="73"/>
    </row>
    <row r="132" spans="1:5" ht="45" customHeight="1">
      <c r="A132" s="72" t="s">
        <v>89</v>
      </c>
      <c r="B132" s="63">
        <v>24131506</v>
      </c>
      <c r="C132" s="62" t="s">
        <v>229</v>
      </c>
      <c r="D132" s="60" t="s">
        <v>91</v>
      </c>
      <c r="E132" s="73"/>
    </row>
    <row r="133" spans="1:5" ht="45" customHeight="1">
      <c r="A133" s="72" t="s">
        <v>89</v>
      </c>
      <c r="B133" s="63">
        <v>24131513</v>
      </c>
      <c r="C133" s="62" t="s">
        <v>230</v>
      </c>
      <c r="D133" s="60" t="s">
        <v>91</v>
      </c>
      <c r="E133" s="73"/>
    </row>
    <row r="134" spans="1:5" ht="45" customHeight="1">
      <c r="A134" s="72" t="s">
        <v>89</v>
      </c>
      <c r="B134" s="63">
        <v>24140000</v>
      </c>
      <c r="C134" s="62" t="s">
        <v>231</v>
      </c>
      <c r="D134" s="60" t="s">
        <v>91</v>
      </c>
      <c r="E134" s="73"/>
    </row>
    <row r="135" spans="1:5" ht="45" customHeight="1">
      <c r="A135" s="72" t="s">
        <v>89</v>
      </c>
      <c r="B135" s="63">
        <v>25101700</v>
      </c>
      <c r="C135" s="62" t="s">
        <v>232</v>
      </c>
      <c r="D135" s="60" t="s">
        <v>91</v>
      </c>
      <c r="E135" s="73"/>
    </row>
    <row r="136" spans="1:5" ht="45" customHeight="1">
      <c r="A136" s="72" t="s">
        <v>89</v>
      </c>
      <c r="B136" s="63">
        <v>25111805</v>
      </c>
      <c r="C136" s="62" t="s">
        <v>233</v>
      </c>
      <c r="D136" s="60" t="s">
        <v>91</v>
      </c>
      <c r="E136" s="73"/>
    </row>
    <row r="137" spans="1:5" ht="45" customHeight="1">
      <c r="A137" s="72" t="s">
        <v>89</v>
      </c>
      <c r="B137" s="63">
        <v>25111907</v>
      </c>
      <c r="C137" s="62" t="s">
        <v>234</v>
      </c>
      <c r="D137" s="60" t="s">
        <v>91</v>
      </c>
      <c r="E137" s="73"/>
    </row>
    <row r="138" spans="1:5" ht="45" customHeight="1">
      <c r="A138" s="72" t="s">
        <v>89</v>
      </c>
      <c r="B138" s="63">
        <v>25121501</v>
      </c>
      <c r="C138" s="62" t="s">
        <v>235</v>
      </c>
      <c r="D138" s="60" t="s">
        <v>91</v>
      </c>
      <c r="E138" s="73"/>
    </row>
    <row r="139" spans="1:5" ht="45" customHeight="1">
      <c r="A139" s="72" t="s">
        <v>89</v>
      </c>
      <c r="B139" s="63">
        <v>25121601</v>
      </c>
      <c r="C139" s="62" t="s">
        <v>236</v>
      </c>
      <c r="D139" s="60" t="s">
        <v>91</v>
      </c>
      <c r="E139" s="73"/>
    </row>
    <row r="140" spans="1:5" ht="45" customHeight="1">
      <c r="A140" s="72" t="s">
        <v>89</v>
      </c>
      <c r="B140" s="63">
        <v>25121602</v>
      </c>
      <c r="C140" s="62" t="s">
        <v>237</v>
      </c>
      <c r="D140" s="60" t="s">
        <v>91</v>
      </c>
      <c r="E140" s="73"/>
    </row>
    <row r="141" spans="1:5" ht="45" customHeight="1">
      <c r="A141" s="72" t="s">
        <v>89</v>
      </c>
      <c r="B141" s="63">
        <v>25121603</v>
      </c>
      <c r="C141" s="62" t="s">
        <v>238</v>
      </c>
      <c r="D141" s="60" t="s">
        <v>91</v>
      </c>
      <c r="E141" s="73"/>
    </row>
    <row r="142" spans="1:5" ht="45" customHeight="1">
      <c r="A142" s="72" t="s">
        <v>89</v>
      </c>
      <c r="B142" s="63">
        <v>25121701</v>
      </c>
      <c r="C142" s="62" t="s">
        <v>239</v>
      </c>
      <c r="D142" s="60" t="s">
        <v>91</v>
      </c>
      <c r="E142" s="73"/>
    </row>
    <row r="143" spans="1:5" ht="45" customHeight="1">
      <c r="A143" s="72" t="s">
        <v>89</v>
      </c>
      <c r="B143" s="63">
        <v>25121703</v>
      </c>
      <c r="C143" s="62" t="s">
        <v>240</v>
      </c>
      <c r="D143" s="60" t="s">
        <v>91</v>
      </c>
      <c r="E143" s="73"/>
    </row>
    <row r="144" spans="1:5" ht="45" customHeight="1">
      <c r="A144" s="72" t="s">
        <v>89</v>
      </c>
      <c r="B144" s="63">
        <v>25121712</v>
      </c>
      <c r="C144" s="62" t="s">
        <v>241</v>
      </c>
      <c r="D144" s="60" t="s">
        <v>91</v>
      </c>
      <c r="E144" s="73"/>
    </row>
    <row r="145" spans="1:5" ht="45" customHeight="1">
      <c r="A145" s="72" t="s">
        <v>89</v>
      </c>
      <c r="B145" s="63">
        <v>25121716</v>
      </c>
      <c r="C145" s="62" t="s">
        <v>242</v>
      </c>
      <c r="D145" s="61" t="s">
        <v>93</v>
      </c>
      <c r="E145" s="73" t="s">
        <v>243</v>
      </c>
    </row>
    <row r="146" spans="1:5" ht="45" customHeight="1">
      <c r="A146" s="72" t="s">
        <v>89</v>
      </c>
      <c r="B146" s="63">
        <v>25131508</v>
      </c>
      <c r="C146" s="62" t="s">
        <v>244</v>
      </c>
      <c r="D146" s="60" t="s">
        <v>91</v>
      </c>
      <c r="E146" s="73"/>
    </row>
    <row r="147" spans="1:5" ht="45" customHeight="1">
      <c r="A147" s="72" t="s">
        <v>89</v>
      </c>
      <c r="B147" s="63">
        <v>25131600</v>
      </c>
      <c r="C147" s="62" t="s">
        <v>245</v>
      </c>
      <c r="D147" s="60" t="s">
        <v>91</v>
      </c>
      <c r="E147" s="73"/>
    </row>
    <row r="148" spans="1:5" ht="45" customHeight="1">
      <c r="A148" s="72" t="s">
        <v>89</v>
      </c>
      <c r="B148" s="63">
        <v>25171700</v>
      </c>
      <c r="C148" s="62" t="s">
        <v>246</v>
      </c>
      <c r="D148" s="60" t="s">
        <v>91</v>
      </c>
      <c r="E148" s="73"/>
    </row>
    <row r="149" spans="1:5" ht="45" customHeight="1">
      <c r="A149" s="72" t="s">
        <v>89</v>
      </c>
      <c r="B149" s="63">
        <v>25171900</v>
      </c>
      <c r="C149" s="62" t="s">
        <v>247</v>
      </c>
      <c r="D149" s="60" t="s">
        <v>91</v>
      </c>
      <c r="E149" s="73"/>
    </row>
    <row r="150" spans="1:5" ht="45" customHeight="1">
      <c r="A150" s="72" t="s">
        <v>89</v>
      </c>
      <c r="B150" s="63">
        <v>25172000</v>
      </c>
      <c r="C150" s="62" t="s">
        <v>248</v>
      </c>
      <c r="D150" s="60" t="s">
        <v>91</v>
      </c>
      <c r="E150" s="73"/>
    </row>
    <row r="151" spans="1:5" ht="45" customHeight="1">
      <c r="A151" s="72" t="s">
        <v>89</v>
      </c>
      <c r="B151" s="63">
        <v>25172100</v>
      </c>
      <c r="C151" s="62" t="s">
        <v>249</v>
      </c>
      <c r="D151" s="60" t="s">
        <v>91</v>
      </c>
      <c r="E151" s="73"/>
    </row>
    <row r="152" spans="1:5" ht="45" customHeight="1">
      <c r="A152" s="72" t="s">
        <v>89</v>
      </c>
      <c r="B152" s="63">
        <v>25172502</v>
      </c>
      <c r="C152" s="62" t="s">
        <v>250</v>
      </c>
      <c r="D152" s="60" t="s">
        <v>91</v>
      </c>
      <c r="E152" s="73"/>
    </row>
    <row r="153" spans="1:5" ht="45" customHeight="1">
      <c r="A153" s="72" t="s">
        <v>89</v>
      </c>
      <c r="B153" s="63">
        <v>25172503</v>
      </c>
      <c r="C153" s="62" t="s">
        <v>251</v>
      </c>
      <c r="D153" s="61" t="s">
        <v>93</v>
      </c>
      <c r="E153" s="73" t="s">
        <v>252</v>
      </c>
    </row>
    <row r="154" spans="1:5" ht="45" customHeight="1">
      <c r="A154" s="72" t="s">
        <v>89</v>
      </c>
      <c r="B154" s="63">
        <v>25172511</v>
      </c>
      <c r="C154" s="62" t="s">
        <v>253</v>
      </c>
      <c r="D154" s="60" t="s">
        <v>91</v>
      </c>
      <c r="E154" s="73"/>
    </row>
    <row r="155" spans="1:5" ht="45" customHeight="1">
      <c r="A155" s="72" t="s">
        <v>89</v>
      </c>
      <c r="B155" s="63">
        <v>25172800</v>
      </c>
      <c r="C155" s="62" t="s">
        <v>254</v>
      </c>
      <c r="D155" s="60" t="s">
        <v>91</v>
      </c>
      <c r="E155" s="73"/>
    </row>
    <row r="156" spans="1:5" ht="45" customHeight="1">
      <c r="A156" s="72" t="s">
        <v>89</v>
      </c>
      <c r="B156" s="63">
        <v>25173100</v>
      </c>
      <c r="C156" s="62" t="s">
        <v>255</v>
      </c>
      <c r="D156" s="60" t="s">
        <v>91</v>
      </c>
      <c r="E156" s="73"/>
    </row>
    <row r="157" spans="1:5" ht="45" customHeight="1">
      <c r="A157" s="72" t="s">
        <v>89</v>
      </c>
      <c r="B157" s="63">
        <v>25173800</v>
      </c>
      <c r="C157" s="62" t="s">
        <v>256</v>
      </c>
      <c r="D157" s="60" t="s">
        <v>91</v>
      </c>
      <c r="E157" s="73"/>
    </row>
    <row r="158" spans="1:5" ht="45" customHeight="1">
      <c r="A158" s="72" t="s">
        <v>89</v>
      </c>
      <c r="B158" s="63">
        <v>25180000</v>
      </c>
      <c r="C158" s="62" t="s">
        <v>257</v>
      </c>
      <c r="D158" s="60" t="s">
        <v>91</v>
      </c>
      <c r="E158" s="73"/>
    </row>
    <row r="159" spans="1:5" ht="45" customHeight="1">
      <c r="A159" s="72" t="s">
        <v>89</v>
      </c>
      <c r="B159" s="63">
        <v>25191736</v>
      </c>
      <c r="C159" s="62" t="s">
        <v>258</v>
      </c>
      <c r="D159" s="60" t="s">
        <v>91</v>
      </c>
      <c r="E159" s="73"/>
    </row>
    <row r="160" spans="1:5" ht="45" customHeight="1">
      <c r="A160" s="72" t="s">
        <v>89</v>
      </c>
      <c r="B160" s="63">
        <v>26101501</v>
      </c>
      <c r="C160" s="62" t="s">
        <v>259</v>
      </c>
      <c r="D160" s="60" t="s">
        <v>91</v>
      </c>
      <c r="E160" s="73"/>
    </row>
    <row r="161" spans="1:5" ht="45" customHeight="1">
      <c r="A161" s="72" t="s">
        <v>89</v>
      </c>
      <c r="B161" s="63">
        <v>26101502</v>
      </c>
      <c r="C161" s="62" t="s">
        <v>260</v>
      </c>
      <c r="D161" s="60" t="s">
        <v>91</v>
      </c>
      <c r="E161" s="73"/>
    </row>
    <row r="162" spans="1:5" ht="45" customHeight="1">
      <c r="A162" s="72" t="s">
        <v>89</v>
      </c>
      <c r="B162" s="63">
        <v>26101700</v>
      </c>
      <c r="C162" s="62" t="s">
        <v>261</v>
      </c>
      <c r="D162" s="60" t="s">
        <v>91</v>
      </c>
      <c r="E162" s="73"/>
    </row>
    <row r="163" spans="1:5" ht="45" customHeight="1">
      <c r="A163" s="72" t="s">
        <v>89</v>
      </c>
      <c r="B163" s="63">
        <v>26111508</v>
      </c>
      <c r="C163" s="62" t="s">
        <v>262</v>
      </c>
      <c r="D163" s="60" t="s">
        <v>91</v>
      </c>
      <c r="E163" s="73"/>
    </row>
    <row r="164" spans="1:5" ht="45" customHeight="1">
      <c r="A164" s="72" t="s">
        <v>89</v>
      </c>
      <c r="B164" s="63">
        <v>26111524</v>
      </c>
      <c r="C164" s="62" t="s">
        <v>263</v>
      </c>
      <c r="D164" s="60" t="s">
        <v>91</v>
      </c>
      <c r="E164" s="73"/>
    </row>
    <row r="165" spans="1:5" ht="45" customHeight="1">
      <c r="A165" s="72" t="s">
        <v>89</v>
      </c>
      <c r="B165" s="63">
        <v>26111700</v>
      </c>
      <c r="C165" s="62" t="s">
        <v>264</v>
      </c>
      <c r="D165" s="60" t="s">
        <v>91</v>
      </c>
      <c r="E165" s="73"/>
    </row>
    <row r="166" spans="1:5" ht="45" customHeight="1">
      <c r="A166" s="72" t="s">
        <v>89</v>
      </c>
      <c r="B166" s="63">
        <v>26111806</v>
      </c>
      <c r="C166" s="62" t="s">
        <v>265</v>
      </c>
      <c r="D166" s="60" t="s">
        <v>91</v>
      </c>
      <c r="E166" s="73"/>
    </row>
    <row r="167" spans="1:5" ht="45" customHeight="1">
      <c r="A167" s="72" t="s">
        <v>89</v>
      </c>
      <c r="B167" s="63">
        <v>26111900</v>
      </c>
      <c r="C167" s="62" t="s">
        <v>266</v>
      </c>
      <c r="D167" s="60" t="s">
        <v>91</v>
      </c>
      <c r="E167" s="73"/>
    </row>
    <row r="168" spans="1:5" ht="45" customHeight="1">
      <c r="A168" s="72" t="s">
        <v>89</v>
      </c>
      <c r="B168" s="63">
        <v>26112100</v>
      </c>
      <c r="C168" s="62" t="s">
        <v>267</v>
      </c>
      <c r="D168" s="60" t="s">
        <v>91</v>
      </c>
      <c r="E168" s="73"/>
    </row>
    <row r="169" spans="1:5" ht="45" customHeight="1">
      <c r="A169" s="72" t="s">
        <v>89</v>
      </c>
      <c r="B169" s="63">
        <v>26120000</v>
      </c>
      <c r="C169" s="62" t="s">
        <v>268</v>
      </c>
      <c r="D169" s="61" t="s">
        <v>93</v>
      </c>
      <c r="E169" s="73" t="s">
        <v>269</v>
      </c>
    </row>
    <row r="170" spans="1:5" ht="45" customHeight="1">
      <c r="A170" s="72" t="s">
        <v>89</v>
      </c>
      <c r="B170" s="63">
        <v>27110000</v>
      </c>
      <c r="C170" s="62" t="s">
        <v>270</v>
      </c>
      <c r="D170" s="60" t="s">
        <v>91</v>
      </c>
      <c r="E170" s="73"/>
    </row>
    <row r="171" spans="1:5" ht="45" customHeight="1">
      <c r="A171" s="72" t="s">
        <v>89</v>
      </c>
      <c r="B171" s="63">
        <v>27120000</v>
      </c>
      <c r="C171" s="62" t="s">
        <v>271</v>
      </c>
      <c r="D171" s="60" t="s">
        <v>91</v>
      </c>
      <c r="E171" s="73"/>
    </row>
    <row r="172" spans="1:5" ht="45" customHeight="1">
      <c r="A172" s="72" t="s">
        <v>89</v>
      </c>
      <c r="B172" s="63">
        <v>27130000</v>
      </c>
      <c r="C172" s="62" t="s">
        <v>272</v>
      </c>
      <c r="D172" s="60" t="s">
        <v>91</v>
      </c>
      <c r="E172" s="73"/>
    </row>
    <row r="173" spans="1:5" ht="45" customHeight="1">
      <c r="A173" s="72" t="s">
        <v>89</v>
      </c>
      <c r="B173" s="63">
        <v>30101600</v>
      </c>
      <c r="C173" s="62" t="s">
        <v>273</v>
      </c>
      <c r="D173" s="60" t="s">
        <v>91</v>
      </c>
      <c r="E173" s="73"/>
    </row>
    <row r="174" spans="1:5" ht="45" customHeight="1">
      <c r="A174" s="72" t="s">
        <v>89</v>
      </c>
      <c r="B174" s="63">
        <v>30102200</v>
      </c>
      <c r="C174" s="62" t="s">
        <v>274</v>
      </c>
      <c r="D174" s="60" t="s">
        <v>91</v>
      </c>
      <c r="E174" s="73"/>
    </row>
    <row r="175" spans="1:5" ht="45" customHeight="1">
      <c r="A175" s="72" t="s">
        <v>89</v>
      </c>
      <c r="B175" s="63">
        <v>30102300</v>
      </c>
      <c r="C175" s="62" t="s">
        <v>275</v>
      </c>
      <c r="D175" s="60" t="s">
        <v>91</v>
      </c>
      <c r="E175" s="73"/>
    </row>
    <row r="176" spans="1:5" ht="45" customHeight="1">
      <c r="A176" s="72" t="s">
        <v>89</v>
      </c>
      <c r="B176" s="63">
        <v>30102900</v>
      </c>
      <c r="C176" s="62" t="s">
        <v>276</v>
      </c>
      <c r="D176" s="60" t="s">
        <v>91</v>
      </c>
      <c r="E176" s="73"/>
    </row>
    <row r="177" spans="1:5" ht="45" customHeight="1">
      <c r="A177" s="72" t="s">
        <v>89</v>
      </c>
      <c r="B177" s="63">
        <v>30103201</v>
      </c>
      <c r="C177" s="62" t="s">
        <v>277</v>
      </c>
      <c r="D177" s="60" t="s">
        <v>91</v>
      </c>
      <c r="E177" s="73"/>
    </row>
    <row r="178" spans="1:5" ht="45" customHeight="1">
      <c r="A178" s="72" t="s">
        <v>89</v>
      </c>
      <c r="B178" s="63">
        <v>30103304</v>
      </c>
      <c r="C178" s="62" t="s">
        <v>278</v>
      </c>
      <c r="D178" s="60" t="s">
        <v>91</v>
      </c>
      <c r="E178" s="73"/>
    </row>
    <row r="179" spans="1:5" ht="45" customHeight="1">
      <c r="A179" s="72" t="s">
        <v>89</v>
      </c>
      <c r="B179" s="63">
        <v>30103600</v>
      </c>
      <c r="C179" s="62" t="s">
        <v>279</v>
      </c>
      <c r="D179" s="60" t="s">
        <v>91</v>
      </c>
      <c r="E179" s="73"/>
    </row>
    <row r="180" spans="1:5" ht="45" customHeight="1">
      <c r="A180" s="72" t="s">
        <v>89</v>
      </c>
      <c r="B180" s="63">
        <v>30111505</v>
      </c>
      <c r="C180" s="62" t="s">
        <v>280</v>
      </c>
      <c r="D180" s="60" t="s">
        <v>91</v>
      </c>
      <c r="E180" s="73"/>
    </row>
    <row r="181" spans="1:5" ht="45" customHeight="1">
      <c r="A181" s="72" t="s">
        <v>89</v>
      </c>
      <c r="B181" s="63">
        <v>30111601</v>
      </c>
      <c r="C181" s="62" t="s">
        <v>281</v>
      </c>
      <c r="D181" s="60" t="s">
        <v>91</v>
      </c>
      <c r="E181" s="73"/>
    </row>
    <row r="182" spans="1:5" ht="45" customHeight="1">
      <c r="A182" s="72" t="s">
        <v>89</v>
      </c>
      <c r="B182" s="63">
        <v>30121601</v>
      </c>
      <c r="C182" s="62" t="s">
        <v>282</v>
      </c>
      <c r="D182" s="60" t="s">
        <v>91</v>
      </c>
      <c r="E182" s="73"/>
    </row>
    <row r="183" spans="1:5" ht="45" customHeight="1">
      <c r="A183" s="72" t="s">
        <v>89</v>
      </c>
      <c r="B183" s="63">
        <v>30121702</v>
      </c>
      <c r="C183" s="62" t="s">
        <v>283</v>
      </c>
      <c r="D183" s="60" t="s">
        <v>91</v>
      </c>
      <c r="E183" s="73"/>
    </row>
    <row r="184" spans="1:5" ht="45" customHeight="1">
      <c r="A184" s="72" t="s">
        <v>89</v>
      </c>
      <c r="B184" s="63">
        <v>30131500</v>
      </c>
      <c r="C184" s="62" t="s">
        <v>284</v>
      </c>
      <c r="D184" s="60" t="s">
        <v>91</v>
      </c>
      <c r="E184" s="73"/>
    </row>
    <row r="185" spans="1:5" ht="45" customHeight="1">
      <c r="A185" s="72" t="s">
        <v>89</v>
      </c>
      <c r="B185" s="63">
        <v>30131704</v>
      </c>
      <c r="C185" s="62" t="s">
        <v>285</v>
      </c>
      <c r="D185" s="60" t="s">
        <v>91</v>
      </c>
      <c r="E185" s="73"/>
    </row>
    <row r="186" spans="1:5" ht="45" customHeight="1">
      <c r="A186" s="72" t="s">
        <v>89</v>
      </c>
      <c r="B186" s="63">
        <v>30141500</v>
      </c>
      <c r="C186" s="62" t="s">
        <v>286</v>
      </c>
      <c r="D186" s="60" t="s">
        <v>91</v>
      </c>
      <c r="E186" s="73"/>
    </row>
    <row r="187" spans="1:5" ht="45" customHeight="1">
      <c r="A187" s="72" t="s">
        <v>89</v>
      </c>
      <c r="B187" s="63">
        <v>30141601</v>
      </c>
      <c r="C187" s="62" t="s">
        <v>287</v>
      </c>
      <c r="D187" s="60" t="s">
        <v>91</v>
      </c>
      <c r="E187" s="73"/>
    </row>
    <row r="188" spans="1:5" ht="45" customHeight="1">
      <c r="A188" s="72" t="s">
        <v>89</v>
      </c>
      <c r="B188" s="63">
        <v>30171700</v>
      </c>
      <c r="C188" s="62" t="s">
        <v>288</v>
      </c>
      <c r="D188" s="60" t="s">
        <v>91</v>
      </c>
      <c r="E188" s="73"/>
    </row>
    <row r="189" spans="1:5" ht="45" customHeight="1">
      <c r="A189" s="72" t="s">
        <v>89</v>
      </c>
      <c r="B189" s="63">
        <v>30190000</v>
      </c>
      <c r="C189" s="62" t="s">
        <v>289</v>
      </c>
      <c r="D189" s="60" t="s">
        <v>91</v>
      </c>
      <c r="E189" s="73"/>
    </row>
    <row r="190" spans="1:5" ht="45" customHeight="1">
      <c r="A190" s="72" t="s">
        <v>89</v>
      </c>
      <c r="B190" s="63">
        <v>30201703</v>
      </c>
      <c r="C190" s="62" t="s">
        <v>290</v>
      </c>
      <c r="D190" s="60" t="s">
        <v>91</v>
      </c>
      <c r="E190" s="73"/>
    </row>
    <row r="191" spans="1:5" ht="45" customHeight="1">
      <c r="A191" s="72" t="s">
        <v>89</v>
      </c>
      <c r="B191" s="63">
        <v>30221001</v>
      </c>
      <c r="C191" s="62" t="s">
        <v>291</v>
      </c>
      <c r="D191" s="60" t="s">
        <v>91</v>
      </c>
      <c r="E191" s="73"/>
    </row>
    <row r="192" spans="1:5" ht="45" customHeight="1">
      <c r="A192" s="72" t="s">
        <v>89</v>
      </c>
      <c r="B192" s="63">
        <v>30222202</v>
      </c>
      <c r="C192" s="62" t="s">
        <v>292</v>
      </c>
      <c r="D192" s="60" t="s">
        <v>91</v>
      </c>
      <c r="E192" s="73"/>
    </row>
    <row r="193" spans="1:5" ht="45" customHeight="1">
      <c r="A193" s="72" t="s">
        <v>89</v>
      </c>
      <c r="B193" s="63">
        <v>30222501</v>
      </c>
      <c r="C193" s="62" t="s">
        <v>293</v>
      </c>
      <c r="D193" s="60" t="s">
        <v>91</v>
      </c>
      <c r="E193" s="73"/>
    </row>
    <row r="194" spans="1:5" ht="45" customHeight="1">
      <c r="A194" s="72" t="s">
        <v>89</v>
      </c>
      <c r="B194" s="63">
        <v>30222502</v>
      </c>
      <c r="C194" s="62" t="s">
        <v>294</v>
      </c>
      <c r="D194" s="60" t="s">
        <v>91</v>
      </c>
      <c r="E194" s="73"/>
    </row>
    <row r="195" spans="1:5" ht="45" customHeight="1">
      <c r="A195" s="72" t="s">
        <v>89</v>
      </c>
      <c r="B195" s="63">
        <v>30222703</v>
      </c>
      <c r="C195" s="62" t="s">
        <v>295</v>
      </c>
      <c r="D195" s="60" t="s">
        <v>91</v>
      </c>
      <c r="E195" s="73"/>
    </row>
    <row r="196" spans="1:5" ht="45" customHeight="1">
      <c r="A196" s="72" t="s">
        <v>89</v>
      </c>
      <c r="B196" s="63">
        <v>30251501</v>
      </c>
      <c r="C196" s="62" t="s">
        <v>296</v>
      </c>
      <c r="D196" s="60" t="s">
        <v>91</v>
      </c>
      <c r="E196" s="73"/>
    </row>
    <row r="197" spans="1:5" ht="45" customHeight="1">
      <c r="A197" s="72" t="s">
        <v>89</v>
      </c>
      <c r="B197" s="63">
        <v>31132105</v>
      </c>
      <c r="C197" s="62" t="s">
        <v>297</v>
      </c>
      <c r="D197" s="60" t="s">
        <v>91</v>
      </c>
      <c r="E197" s="73"/>
    </row>
    <row r="198" spans="1:5" ht="45" customHeight="1">
      <c r="A198" s="72" t="s">
        <v>89</v>
      </c>
      <c r="B198" s="63">
        <v>31151505</v>
      </c>
      <c r="C198" s="62" t="s">
        <v>298</v>
      </c>
      <c r="D198" s="60" t="s">
        <v>91</v>
      </c>
      <c r="E198" s="73"/>
    </row>
    <row r="199" spans="1:5" ht="45" customHeight="1">
      <c r="A199" s="72" t="s">
        <v>89</v>
      </c>
      <c r="B199" s="63">
        <v>31151703</v>
      </c>
      <c r="C199" s="62" t="s">
        <v>299</v>
      </c>
      <c r="D199" s="60" t="s">
        <v>91</v>
      </c>
      <c r="E199" s="73"/>
    </row>
    <row r="200" spans="1:5" ht="45" customHeight="1">
      <c r="A200" s="72" t="s">
        <v>89</v>
      </c>
      <c r="B200" s="63">
        <v>31161800</v>
      </c>
      <c r="C200" s="62" t="s">
        <v>300</v>
      </c>
      <c r="D200" s="60" t="s">
        <v>91</v>
      </c>
      <c r="E200" s="73"/>
    </row>
    <row r="201" spans="1:5" ht="45" customHeight="1">
      <c r="A201" s="72" t="s">
        <v>89</v>
      </c>
      <c r="B201" s="63">
        <v>31161900</v>
      </c>
      <c r="C201" s="62" t="s">
        <v>301</v>
      </c>
      <c r="D201" s="60" t="s">
        <v>91</v>
      </c>
      <c r="E201" s="73"/>
    </row>
    <row r="202" spans="1:5" ht="45" customHeight="1">
      <c r="A202" s="72" t="s">
        <v>89</v>
      </c>
      <c r="B202" s="63">
        <v>31162400</v>
      </c>
      <c r="C202" s="62" t="s">
        <v>302</v>
      </c>
      <c r="D202" s="60" t="s">
        <v>91</v>
      </c>
      <c r="E202" s="73"/>
    </row>
    <row r="203" spans="1:5" ht="45" customHeight="1">
      <c r="A203" s="72" t="s">
        <v>89</v>
      </c>
      <c r="B203" s="63">
        <v>31162700</v>
      </c>
      <c r="C203" s="62" t="s">
        <v>303</v>
      </c>
      <c r="D203" s="60" t="s">
        <v>91</v>
      </c>
      <c r="E203" s="73"/>
    </row>
    <row r="204" spans="1:5" ht="45" customHeight="1">
      <c r="A204" s="72" t="s">
        <v>89</v>
      </c>
      <c r="B204" s="63">
        <v>31171500</v>
      </c>
      <c r="C204" s="62" t="s">
        <v>304</v>
      </c>
      <c r="D204" s="60" t="s">
        <v>91</v>
      </c>
      <c r="E204" s="73"/>
    </row>
    <row r="205" spans="1:5" ht="45" customHeight="1">
      <c r="A205" s="72" t="s">
        <v>89</v>
      </c>
      <c r="B205" s="63">
        <v>31171800</v>
      </c>
      <c r="C205" s="62" t="s">
        <v>305</v>
      </c>
      <c r="D205" s="60" t="s">
        <v>91</v>
      </c>
      <c r="E205" s="73"/>
    </row>
    <row r="206" spans="1:5" ht="45" customHeight="1">
      <c r="A206" s="72" t="s">
        <v>89</v>
      </c>
      <c r="B206" s="63">
        <v>31180000</v>
      </c>
      <c r="C206" s="62" t="s">
        <v>306</v>
      </c>
      <c r="D206" s="60" t="s">
        <v>91</v>
      </c>
      <c r="E206" s="73"/>
    </row>
    <row r="207" spans="1:5" ht="45" customHeight="1">
      <c r="A207" s="72" t="s">
        <v>89</v>
      </c>
      <c r="B207" s="63">
        <v>31191500</v>
      </c>
      <c r="C207" s="62" t="s">
        <v>307</v>
      </c>
      <c r="D207" s="60" t="s">
        <v>91</v>
      </c>
      <c r="E207" s="73"/>
    </row>
    <row r="208" spans="1:5" ht="45" customHeight="1">
      <c r="A208" s="72" t="s">
        <v>89</v>
      </c>
      <c r="B208" s="63">
        <v>31200000</v>
      </c>
      <c r="C208" s="62" t="s">
        <v>308</v>
      </c>
      <c r="D208" s="61" t="s">
        <v>93</v>
      </c>
      <c r="E208" s="73" t="s">
        <v>99</v>
      </c>
    </row>
    <row r="209" spans="1:5" ht="45" customHeight="1">
      <c r="A209" s="72" t="s">
        <v>89</v>
      </c>
      <c r="B209" s="63">
        <v>31211803</v>
      </c>
      <c r="C209" s="62" t="s">
        <v>309</v>
      </c>
      <c r="D209" s="61" t="s">
        <v>93</v>
      </c>
      <c r="E209" s="73" t="s">
        <v>99</v>
      </c>
    </row>
    <row r="210" spans="1:5" ht="45" customHeight="1">
      <c r="A210" s="72" t="s">
        <v>89</v>
      </c>
      <c r="B210" s="63">
        <v>31251500</v>
      </c>
      <c r="C210" s="62" t="s">
        <v>310</v>
      </c>
      <c r="D210" s="60" t="s">
        <v>91</v>
      </c>
      <c r="E210" s="73"/>
    </row>
    <row r="211" spans="1:5" ht="45" customHeight="1">
      <c r="A211" s="72" t="s">
        <v>89</v>
      </c>
      <c r="B211" s="63">
        <v>31331602</v>
      </c>
      <c r="C211" s="62" t="s">
        <v>311</v>
      </c>
      <c r="D211" s="60" t="s">
        <v>91</v>
      </c>
      <c r="E211" s="73"/>
    </row>
    <row r="212" spans="1:5" ht="45" customHeight="1">
      <c r="A212" s="72" t="s">
        <v>89</v>
      </c>
      <c r="B212" s="63">
        <v>31371202</v>
      </c>
      <c r="C212" s="62" t="s">
        <v>312</v>
      </c>
      <c r="D212" s="61" t="s">
        <v>93</v>
      </c>
      <c r="E212" s="73" t="s">
        <v>148</v>
      </c>
    </row>
    <row r="213" spans="1:5" ht="45" customHeight="1">
      <c r="A213" s="72" t="s">
        <v>89</v>
      </c>
      <c r="B213" s="63">
        <v>31391501</v>
      </c>
      <c r="C213" s="62" t="s">
        <v>313</v>
      </c>
      <c r="D213" s="60" t="s">
        <v>91</v>
      </c>
      <c r="E213" s="73"/>
    </row>
    <row r="214" spans="1:5" ht="45" customHeight="1">
      <c r="A214" s="72" t="s">
        <v>89</v>
      </c>
      <c r="B214" s="63">
        <v>31391503</v>
      </c>
      <c r="C214" s="62" t="s">
        <v>314</v>
      </c>
      <c r="D214" s="60" t="s">
        <v>91</v>
      </c>
      <c r="E214" s="73"/>
    </row>
    <row r="215" spans="1:5" ht="45" customHeight="1">
      <c r="A215" s="72" t="s">
        <v>89</v>
      </c>
      <c r="B215" s="63">
        <v>31391505</v>
      </c>
      <c r="C215" s="62" t="s">
        <v>315</v>
      </c>
      <c r="D215" s="60" t="s">
        <v>91</v>
      </c>
      <c r="E215" s="73"/>
    </row>
    <row r="216" spans="1:5" ht="45" customHeight="1">
      <c r="A216" s="72" t="s">
        <v>89</v>
      </c>
      <c r="B216" s="63">
        <v>32121613</v>
      </c>
      <c r="C216" s="62" t="s">
        <v>316</v>
      </c>
      <c r="D216" s="60" t="s">
        <v>91</v>
      </c>
      <c r="E216" s="73"/>
    </row>
    <row r="217" spans="1:5" ht="45" customHeight="1">
      <c r="A217" s="72" t="s">
        <v>89</v>
      </c>
      <c r="B217" s="63">
        <v>32121701</v>
      </c>
      <c r="C217" s="62" t="s">
        <v>317</v>
      </c>
      <c r="D217" s="60" t="s">
        <v>91</v>
      </c>
      <c r="E217" s="73"/>
    </row>
    <row r="218" spans="1:5" ht="45" customHeight="1">
      <c r="A218" s="72" t="s">
        <v>89</v>
      </c>
      <c r="B218" s="63">
        <v>32131000</v>
      </c>
      <c r="C218" s="62" t="s">
        <v>318</v>
      </c>
      <c r="D218" s="60" t="s">
        <v>91</v>
      </c>
      <c r="E218" s="73"/>
    </row>
    <row r="219" spans="1:5" ht="45" customHeight="1">
      <c r="A219" s="72" t="s">
        <v>89</v>
      </c>
      <c r="B219" s="63">
        <v>32141101</v>
      </c>
      <c r="C219" s="62" t="s">
        <v>319</v>
      </c>
      <c r="D219" s="60" t="s">
        <v>91</v>
      </c>
      <c r="E219" s="73"/>
    </row>
    <row r="220" spans="1:5" ht="45" customHeight="1">
      <c r="A220" s="72" t="s">
        <v>89</v>
      </c>
      <c r="B220" s="63">
        <v>32141102</v>
      </c>
      <c r="C220" s="62" t="s">
        <v>320</v>
      </c>
      <c r="D220" s="60" t="s">
        <v>91</v>
      </c>
      <c r="E220" s="73"/>
    </row>
    <row r="221" spans="1:5" ht="45" customHeight="1">
      <c r="A221" s="72" t="s">
        <v>89</v>
      </c>
      <c r="B221" s="63">
        <v>32151700</v>
      </c>
      <c r="C221" s="62" t="s">
        <v>321</v>
      </c>
      <c r="D221" s="60" t="s">
        <v>91</v>
      </c>
      <c r="E221" s="73"/>
    </row>
    <row r="222" spans="1:5" ht="45" customHeight="1">
      <c r="A222" s="72" t="s">
        <v>89</v>
      </c>
      <c r="B222" s="63">
        <v>32151800</v>
      </c>
      <c r="C222" s="62" t="s">
        <v>322</v>
      </c>
      <c r="D222" s="60" t="s">
        <v>91</v>
      </c>
      <c r="E222" s="73"/>
    </row>
    <row r="223" spans="1:5" ht="45" customHeight="1">
      <c r="A223" s="72" t="s">
        <v>89</v>
      </c>
      <c r="B223" s="63">
        <v>39121009</v>
      </c>
      <c r="C223" s="62" t="s">
        <v>323</v>
      </c>
      <c r="D223" s="60" t="s">
        <v>91</v>
      </c>
      <c r="E223" s="73"/>
    </row>
    <row r="224" spans="1:5" ht="45" customHeight="1">
      <c r="A224" s="72" t="s">
        <v>89</v>
      </c>
      <c r="B224" s="63">
        <v>39121015</v>
      </c>
      <c r="C224" s="62" t="s">
        <v>324</v>
      </c>
      <c r="D224" s="60" t="s">
        <v>91</v>
      </c>
      <c r="E224" s="73"/>
    </row>
    <row r="225" spans="1:5" ht="45" customHeight="1">
      <c r="A225" s="72" t="s">
        <v>89</v>
      </c>
      <c r="B225" s="63">
        <v>39121103</v>
      </c>
      <c r="C225" s="62" t="s">
        <v>325</v>
      </c>
      <c r="D225" s="60" t="s">
        <v>91</v>
      </c>
      <c r="E225" s="73"/>
    </row>
    <row r="226" spans="1:5" ht="45" customHeight="1">
      <c r="A226" s="72" t="s">
        <v>89</v>
      </c>
      <c r="B226" s="63">
        <v>39121106</v>
      </c>
      <c r="C226" s="62" t="s">
        <v>326</v>
      </c>
      <c r="D226" s="60" t="s">
        <v>91</v>
      </c>
      <c r="E226" s="73"/>
    </row>
    <row r="227" spans="1:5" ht="45" customHeight="1">
      <c r="A227" s="72" t="s">
        <v>89</v>
      </c>
      <c r="B227" s="63">
        <v>39121613</v>
      </c>
      <c r="C227" s="62" t="s">
        <v>327</v>
      </c>
      <c r="D227" s="60" t="s">
        <v>91</v>
      </c>
      <c r="E227" s="73"/>
    </row>
    <row r="228" spans="1:5" ht="45" customHeight="1">
      <c r="A228" s="72" t="s">
        <v>89</v>
      </c>
      <c r="B228" s="63">
        <v>39121621</v>
      </c>
      <c r="C228" s="62" t="s">
        <v>328</v>
      </c>
      <c r="D228" s="60" t="s">
        <v>91</v>
      </c>
      <c r="E228" s="73"/>
    </row>
    <row r="229" spans="1:5" ht="45" customHeight="1">
      <c r="A229" s="72" t="s">
        <v>89</v>
      </c>
      <c r="B229" s="63">
        <v>39122001</v>
      </c>
      <c r="C229" s="62" t="s">
        <v>329</v>
      </c>
      <c r="D229" s="60" t="s">
        <v>91</v>
      </c>
      <c r="E229" s="73"/>
    </row>
    <row r="230" spans="1:5" ht="45" customHeight="1">
      <c r="A230" s="72" t="s">
        <v>89</v>
      </c>
      <c r="B230" s="63">
        <v>40101502</v>
      </c>
      <c r="C230" s="62" t="s">
        <v>330</v>
      </c>
      <c r="D230" s="60" t="s">
        <v>91</v>
      </c>
      <c r="E230" s="73"/>
    </row>
    <row r="231" spans="1:5" ht="45" customHeight="1">
      <c r="A231" s="72" t="s">
        <v>89</v>
      </c>
      <c r="B231" s="63">
        <v>40101604</v>
      </c>
      <c r="C231" s="62" t="s">
        <v>331</v>
      </c>
      <c r="D231" s="60" t="s">
        <v>91</v>
      </c>
      <c r="E231" s="73"/>
    </row>
    <row r="232" spans="1:5" ht="45" customHeight="1">
      <c r="A232" s="72" t="s">
        <v>89</v>
      </c>
      <c r="B232" s="63">
        <v>40101700</v>
      </c>
      <c r="C232" s="62" t="s">
        <v>332</v>
      </c>
      <c r="D232" s="60" t="s">
        <v>91</v>
      </c>
      <c r="E232" s="73"/>
    </row>
    <row r="233" spans="1:5" ht="45" customHeight="1">
      <c r="A233" s="72" t="s">
        <v>89</v>
      </c>
      <c r="B233" s="63">
        <v>40101800</v>
      </c>
      <c r="C233" s="62" t="s">
        <v>333</v>
      </c>
      <c r="D233" s="60" t="s">
        <v>91</v>
      </c>
      <c r="E233" s="73"/>
    </row>
    <row r="234" spans="1:5" ht="45" customHeight="1">
      <c r="A234" s="72" t="s">
        <v>89</v>
      </c>
      <c r="B234" s="63">
        <v>40141731</v>
      </c>
      <c r="C234" s="62" t="s">
        <v>334</v>
      </c>
      <c r="D234" s="60" t="s">
        <v>91</v>
      </c>
      <c r="E234" s="73"/>
    </row>
    <row r="235" spans="1:5" ht="45" customHeight="1">
      <c r="A235" s="72" t="s">
        <v>89</v>
      </c>
      <c r="B235" s="63">
        <v>40142000</v>
      </c>
      <c r="C235" s="62" t="s">
        <v>335</v>
      </c>
      <c r="D235" s="60" t="s">
        <v>91</v>
      </c>
      <c r="E235" s="73"/>
    </row>
    <row r="236" spans="1:5" ht="45" customHeight="1">
      <c r="A236" s="72" t="s">
        <v>89</v>
      </c>
      <c r="B236" s="63">
        <v>40142204</v>
      </c>
      <c r="C236" s="62" t="s">
        <v>336</v>
      </c>
      <c r="D236" s="60" t="s">
        <v>91</v>
      </c>
      <c r="E236" s="73"/>
    </row>
    <row r="237" spans="1:5" ht="45" customHeight="1">
      <c r="A237" s="72" t="s">
        <v>89</v>
      </c>
      <c r="B237" s="63">
        <v>40142205</v>
      </c>
      <c r="C237" s="62" t="s">
        <v>337</v>
      </c>
      <c r="D237" s="60" t="s">
        <v>91</v>
      </c>
      <c r="E237" s="73"/>
    </row>
    <row r="238" spans="1:5" ht="45" customHeight="1">
      <c r="A238" s="72" t="s">
        <v>89</v>
      </c>
      <c r="B238" s="63">
        <v>40142300</v>
      </c>
      <c r="C238" s="62" t="s">
        <v>338</v>
      </c>
      <c r="D238" s="60" t="s">
        <v>91</v>
      </c>
      <c r="E238" s="73"/>
    </row>
    <row r="239" spans="1:5" ht="45" customHeight="1">
      <c r="A239" s="72" t="s">
        <v>89</v>
      </c>
      <c r="B239" s="63">
        <v>40151500</v>
      </c>
      <c r="C239" s="62" t="s">
        <v>339</v>
      </c>
      <c r="D239" s="60" t="s">
        <v>91</v>
      </c>
      <c r="E239" s="73"/>
    </row>
    <row r="240" spans="1:5" ht="45" customHeight="1">
      <c r="A240" s="72" t="s">
        <v>89</v>
      </c>
      <c r="B240" s="63">
        <v>40151600</v>
      </c>
      <c r="C240" s="62" t="s">
        <v>340</v>
      </c>
      <c r="D240" s="60" t="s">
        <v>91</v>
      </c>
      <c r="E240" s="73"/>
    </row>
    <row r="241" spans="1:5" ht="45" customHeight="1">
      <c r="A241" s="72" t="s">
        <v>89</v>
      </c>
      <c r="B241" s="63">
        <v>40151700</v>
      </c>
      <c r="C241" s="62" t="s">
        <v>341</v>
      </c>
      <c r="D241" s="60" t="s">
        <v>91</v>
      </c>
      <c r="E241" s="73"/>
    </row>
    <row r="242" spans="1:5" ht="45" customHeight="1">
      <c r="A242" s="72" t="s">
        <v>89</v>
      </c>
      <c r="B242" s="63">
        <v>40161701</v>
      </c>
      <c r="C242" s="62" t="s">
        <v>342</v>
      </c>
      <c r="D242" s="60" t="s">
        <v>91</v>
      </c>
      <c r="E242" s="73"/>
    </row>
    <row r="243" spans="1:5" ht="45" customHeight="1">
      <c r="A243" s="72" t="s">
        <v>89</v>
      </c>
      <c r="B243" s="63">
        <v>40170000</v>
      </c>
      <c r="C243" s="62" t="s">
        <v>343</v>
      </c>
      <c r="D243" s="60" t="s">
        <v>91</v>
      </c>
      <c r="E243" s="73"/>
    </row>
    <row r="244" spans="1:5" ht="45" customHeight="1">
      <c r="A244" s="72" t="s">
        <v>89</v>
      </c>
      <c r="B244" s="63">
        <v>41101500</v>
      </c>
      <c r="C244" s="62" t="s">
        <v>344</v>
      </c>
      <c r="D244" s="60" t="s">
        <v>91</v>
      </c>
      <c r="E244" s="73"/>
    </row>
    <row r="245" spans="1:5" ht="45" customHeight="1">
      <c r="A245" s="72" t="s">
        <v>89</v>
      </c>
      <c r="B245" s="63">
        <v>41101700</v>
      </c>
      <c r="C245" s="62" t="s">
        <v>345</v>
      </c>
      <c r="D245" s="60" t="s">
        <v>91</v>
      </c>
      <c r="E245" s="73"/>
    </row>
    <row r="246" spans="1:5" ht="45" customHeight="1">
      <c r="A246" s="72" t="s">
        <v>89</v>
      </c>
      <c r="B246" s="63">
        <v>41101800</v>
      </c>
      <c r="C246" s="62" t="s">
        <v>346</v>
      </c>
      <c r="D246" s="60" t="s">
        <v>91</v>
      </c>
      <c r="E246" s="73"/>
    </row>
    <row r="247" spans="1:5" ht="45" customHeight="1">
      <c r="A247" s="72" t="s">
        <v>89</v>
      </c>
      <c r="B247" s="63">
        <v>41102400</v>
      </c>
      <c r="C247" s="62" t="s">
        <v>347</v>
      </c>
      <c r="D247" s="60" t="s">
        <v>91</v>
      </c>
      <c r="E247" s="73"/>
    </row>
    <row r="248" spans="1:5" ht="45" customHeight="1">
      <c r="A248" s="72" t="s">
        <v>89</v>
      </c>
      <c r="B248" s="63">
        <v>41103000</v>
      </c>
      <c r="C248" s="62" t="s">
        <v>348</v>
      </c>
      <c r="D248" s="60" t="s">
        <v>91</v>
      </c>
      <c r="E248" s="73"/>
    </row>
    <row r="249" spans="1:5" ht="45" customHeight="1">
      <c r="A249" s="72" t="s">
        <v>89</v>
      </c>
      <c r="B249" s="63">
        <v>41103200</v>
      </c>
      <c r="C249" s="62" t="s">
        <v>349</v>
      </c>
      <c r="D249" s="60" t="s">
        <v>91</v>
      </c>
      <c r="E249" s="73"/>
    </row>
    <row r="250" spans="1:5" ht="45" customHeight="1">
      <c r="A250" s="72" t="s">
        <v>89</v>
      </c>
      <c r="B250" s="63">
        <v>41103300</v>
      </c>
      <c r="C250" s="62" t="s">
        <v>350</v>
      </c>
      <c r="D250" s="60" t="s">
        <v>91</v>
      </c>
      <c r="E250" s="73"/>
    </row>
    <row r="251" spans="1:5" ht="45" customHeight="1">
      <c r="A251" s="72" t="s">
        <v>89</v>
      </c>
      <c r="B251" s="63">
        <v>41103500</v>
      </c>
      <c r="C251" s="62" t="s">
        <v>351</v>
      </c>
      <c r="D251" s="60" t="s">
        <v>91</v>
      </c>
      <c r="E251" s="73"/>
    </row>
    <row r="252" spans="1:5" ht="45" customHeight="1">
      <c r="A252" s="72" t="s">
        <v>89</v>
      </c>
      <c r="B252" s="63">
        <v>41103800</v>
      </c>
      <c r="C252" s="62" t="s">
        <v>352</v>
      </c>
      <c r="D252" s="60" t="s">
        <v>91</v>
      </c>
      <c r="E252" s="73"/>
    </row>
    <row r="253" spans="1:5" ht="45" customHeight="1">
      <c r="A253" s="72" t="s">
        <v>89</v>
      </c>
      <c r="B253" s="63">
        <v>41104000</v>
      </c>
      <c r="C253" s="62" t="s">
        <v>353</v>
      </c>
      <c r="D253" s="60" t="s">
        <v>91</v>
      </c>
      <c r="E253" s="73"/>
    </row>
    <row r="254" spans="1:5" ht="45" customHeight="1">
      <c r="A254" s="72" t="s">
        <v>89</v>
      </c>
      <c r="B254" s="63">
        <v>41104300</v>
      </c>
      <c r="C254" s="62" t="s">
        <v>354</v>
      </c>
      <c r="D254" s="60" t="s">
        <v>91</v>
      </c>
      <c r="E254" s="73"/>
    </row>
    <row r="255" spans="1:5" ht="45" customHeight="1">
      <c r="A255" s="72" t="s">
        <v>89</v>
      </c>
      <c r="B255" s="63">
        <v>41104500</v>
      </c>
      <c r="C255" s="62" t="s">
        <v>355</v>
      </c>
      <c r="D255" s="60" t="s">
        <v>91</v>
      </c>
      <c r="E255" s="73"/>
    </row>
    <row r="256" spans="1:5" ht="45" customHeight="1">
      <c r="A256" s="72" t="s">
        <v>89</v>
      </c>
      <c r="B256" s="63">
        <v>41104600</v>
      </c>
      <c r="C256" s="62" t="s">
        <v>356</v>
      </c>
      <c r="D256" s="60" t="s">
        <v>91</v>
      </c>
      <c r="E256" s="73"/>
    </row>
    <row r="257" spans="1:5" ht="45" customHeight="1">
      <c r="A257" s="72" t="s">
        <v>89</v>
      </c>
      <c r="B257" s="63">
        <v>41104800</v>
      </c>
      <c r="C257" s="62" t="s">
        <v>357</v>
      </c>
      <c r="D257" s="60" t="s">
        <v>91</v>
      </c>
      <c r="E257" s="73"/>
    </row>
    <row r="258" spans="1:5" ht="45" customHeight="1">
      <c r="A258" s="72" t="s">
        <v>89</v>
      </c>
      <c r="B258" s="63">
        <v>41104900</v>
      </c>
      <c r="C258" s="62" t="s">
        <v>358</v>
      </c>
      <c r="D258" s="60" t="s">
        <v>91</v>
      </c>
      <c r="E258" s="73"/>
    </row>
    <row r="259" spans="1:5" ht="45" customHeight="1">
      <c r="A259" s="72" t="s">
        <v>89</v>
      </c>
      <c r="B259" s="63">
        <v>41105000</v>
      </c>
      <c r="C259" s="62" t="s">
        <v>359</v>
      </c>
      <c r="D259" s="60" t="s">
        <v>91</v>
      </c>
      <c r="E259" s="73"/>
    </row>
    <row r="260" spans="1:5" ht="45" customHeight="1">
      <c r="A260" s="72" t="s">
        <v>89</v>
      </c>
      <c r="B260" s="63">
        <v>41105100</v>
      </c>
      <c r="C260" s="62" t="s">
        <v>360</v>
      </c>
      <c r="D260" s="60" t="s">
        <v>91</v>
      </c>
      <c r="E260" s="73"/>
    </row>
    <row r="261" spans="1:5" ht="45" customHeight="1">
      <c r="A261" s="72" t="s">
        <v>89</v>
      </c>
      <c r="B261" s="63">
        <v>41111500</v>
      </c>
      <c r="C261" s="62" t="s">
        <v>361</v>
      </c>
      <c r="D261" s="60" t="s">
        <v>91</v>
      </c>
      <c r="E261" s="73"/>
    </row>
    <row r="262" spans="1:5" ht="45" customHeight="1">
      <c r="A262" s="72" t="s">
        <v>89</v>
      </c>
      <c r="B262" s="63">
        <v>41111600</v>
      </c>
      <c r="C262" s="62" t="s">
        <v>362</v>
      </c>
      <c r="D262" s="60" t="s">
        <v>91</v>
      </c>
      <c r="E262" s="73"/>
    </row>
    <row r="263" spans="1:5" ht="45" customHeight="1">
      <c r="A263" s="72" t="s">
        <v>89</v>
      </c>
      <c r="B263" s="63">
        <v>41111700</v>
      </c>
      <c r="C263" s="62" t="s">
        <v>363</v>
      </c>
      <c r="D263" s="60" t="s">
        <v>91</v>
      </c>
      <c r="E263" s="73"/>
    </row>
    <row r="264" spans="1:5" ht="45" customHeight="1">
      <c r="A264" s="72" t="s">
        <v>89</v>
      </c>
      <c r="B264" s="63">
        <v>41111800</v>
      </c>
      <c r="C264" s="62" t="s">
        <v>364</v>
      </c>
      <c r="D264" s="60" t="s">
        <v>91</v>
      </c>
      <c r="E264" s="73"/>
    </row>
    <row r="265" spans="1:5" ht="45" customHeight="1">
      <c r="A265" s="72" t="s">
        <v>89</v>
      </c>
      <c r="B265" s="63">
        <v>41111900</v>
      </c>
      <c r="C265" s="62" t="s">
        <v>365</v>
      </c>
      <c r="D265" s="60" t="s">
        <v>91</v>
      </c>
      <c r="E265" s="73"/>
    </row>
    <row r="266" spans="1:5" ht="45" customHeight="1">
      <c r="A266" s="72" t="s">
        <v>89</v>
      </c>
      <c r="B266" s="63">
        <v>41112100</v>
      </c>
      <c r="C266" s="62" t="s">
        <v>366</v>
      </c>
      <c r="D266" s="60" t="s">
        <v>91</v>
      </c>
      <c r="E266" s="73"/>
    </row>
    <row r="267" spans="1:5" ht="45" customHeight="1">
      <c r="A267" s="72" t="s">
        <v>89</v>
      </c>
      <c r="B267" s="63">
        <v>41112200</v>
      </c>
      <c r="C267" s="62" t="s">
        <v>367</v>
      </c>
      <c r="D267" s="60" t="s">
        <v>91</v>
      </c>
      <c r="E267" s="73"/>
    </row>
    <row r="268" spans="1:5" ht="45" customHeight="1">
      <c r="A268" s="72" t="s">
        <v>89</v>
      </c>
      <c r="B268" s="63">
        <v>41112300</v>
      </c>
      <c r="C268" s="62" t="s">
        <v>368</v>
      </c>
      <c r="D268" s="60" t="s">
        <v>91</v>
      </c>
      <c r="E268" s="73"/>
    </row>
    <row r="269" spans="1:5" ht="45" customHeight="1">
      <c r="A269" s="72" t="s">
        <v>89</v>
      </c>
      <c r="B269" s="63">
        <v>41112400</v>
      </c>
      <c r="C269" s="62" t="s">
        <v>369</v>
      </c>
      <c r="D269" s="60" t="s">
        <v>91</v>
      </c>
      <c r="E269" s="73"/>
    </row>
    <row r="270" spans="1:5" ht="45" customHeight="1">
      <c r="A270" s="72" t="s">
        <v>89</v>
      </c>
      <c r="B270" s="63">
        <v>41112500</v>
      </c>
      <c r="C270" s="62" t="s">
        <v>370</v>
      </c>
      <c r="D270" s="60" t="s">
        <v>91</v>
      </c>
      <c r="E270" s="73"/>
    </row>
    <row r="271" spans="1:5" ht="45" customHeight="1">
      <c r="A271" s="72" t="s">
        <v>89</v>
      </c>
      <c r="B271" s="63">
        <v>41112800</v>
      </c>
      <c r="C271" s="62" t="s">
        <v>371</v>
      </c>
      <c r="D271" s="60" t="s">
        <v>91</v>
      </c>
      <c r="E271" s="73"/>
    </row>
    <row r="272" spans="1:5" ht="45" customHeight="1">
      <c r="A272" s="72" t="s">
        <v>89</v>
      </c>
      <c r="B272" s="63">
        <v>41112900</v>
      </c>
      <c r="C272" s="62" t="s">
        <v>372</v>
      </c>
      <c r="D272" s="60" t="s">
        <v>91</v>
      </c>
      <c r="E272" s="73"/>
    </row>
    <row r="273" spans="1:5" ht="45" customHeight="1">
      <c r="A273" s="72" t="s">
        <v>89</v>
      </c>
      <c r="B273" s="63">
        <v>41113000</v>
      </c>
      <c r="C273" s="62" t="s">
        <v>373</v>
      </c>
      <c r="D273" s="60" t="s">
        <v>91</v>
      </c>
      <c r="E273" s="73"/>
    </row>
    <row r="274" spans="1:5" ht="45" customHeight="1">
      <c r="A274" s="72" t="s">
        <v>89</v>
      </c>
      <c r="B274" s="63">
        <v>41113100</v>
      </c>
      <c r="C274" s="62" t="s">
        <v>374</v>
      </c>
      <c r="D274" s="60" t="s">
        <v>91</v>
      </c>
      <c r="E274" s="73"/>
    </row>
    <row r="275" spans="1:5" ht="45" customHeight="1">
      <c r="A275" s="72" t="s">
        <v>89</v>
      </c>
      <c r="B275" s="63">
        <v>41113300</v>
      </c>
      <c r="C275" s="62" t="s">
        <v>375</v>
      </c>
      <c r="D275" s="60" t="s">
        <v>91</v>
      </c>
      <c r="E275" s="73"/>
    </row>
    <row r="276" spans="1:5" ht="45" customHeight="1">
      <c r="A276" s="72" t="s">
        <v>89</v>
      </c>
      <c r="B276" s="63">
        <v>41113400</v>
      </c>
      <c r="C276" s="62" t="s">
        <v>376</v>
      </c>
      <c r="D276" s="60" t="s">
        <v>91</v>
      </c>
      <c r="E276" s="73"/>
    </row>
    <row r="277" spans="1:5" ht="45" customHeight="1">
      <c r="A277" s="72" t="s">
        <v>89</v>
      </c>
      <c r="B277" s="63">
        <v>41113600</v>
      </c>
      <c r="C277" s="62" t="s">
        <v>377</v>
      </c>
      <c r="D277" s="60" t="s">
        <v>91</v>
      </c>
      <c r="E277" s="73"/>
    </row>
    <row r="278" spans="1:5" ht="45" customHeight="1">
      <c r="A278" s="72" t="s">
        <v>89</v>
      </c>
      <c r="B278" s="63">
        <v>41113700</v>
      </c>
      <c r="C278" s="62" t="s">
        <v>378</v>
      </c>
      <c r="D278" s="60" t="s">
        <v>91</v>
      </c>
      <c r="E278" s="73"/>
    </row>
    <row r="279" spans="1:5" ht="45" customHeight="1">
      <c r="A279" s="72" t="s">
        <v>89</v>
      </c>
      <c r="B279" s="63">
        <v>41113800</v>
      </c>
      <c r="C279" s="62" t="s">
        <v>379</v>
      </c>
      <c r="D279" s="60" t="s">
        <v>91</v>
      </c>
      <c r="E279" s="73"/>
    </row>
    <row r="280" spans="1:5" ht="45" customHeight="1">
      <c r="A280" s="72" t="s">
        <v>89</v>
      </c>
      <c r="B280" s="63">
        <v>41113900</v>
      </c>
      <c r="C280" s="62" t="s">
        <v>380</v>
      </c>
      <c r="D280" s="60" t="s">
        <v>91</v>
      </c>
      <c r="E280" s="73"/>
    </row>
    <row r="281" spans="1:5" ht="45" customHeight="1">
      <c r="A281" s="72" t="s">
        <v>89</v>
      </c>
      <c r="B281" s="63">
        <v>41114100</v>
      </c>
      <c r="C281" s="62" t="s">
        <v>381</v>
      </c>
      <c r="D281" s="60" t="s">
        <v>91</v>
      </c>
      <c r="E281" s="73"/>
    </row>
    <row r="282" spans="1:5" ht="45" customHeight="1">
      <c r="A282" s="72" t="s">
        <v>89</v>
      </c>
      <c r="B282" s="63">
        <v>41114400</v>
      </c>
      <c r="C282" s="62" t="s">
        <v>382</v>
      </c>
      <c r="D282" s="60" t="s">
        <v>91</v>
      </c>
      <c r="E282" s="73"/>
    </row>
    <row r="283" spans="1:5" ht="45" customHeight="1">
      <c r="A283" s="72" t="s">
        <v>89</v>
      </c>
      <c r="B283" s="63">
        <v>41114500</v>
      </c>
      <c r="C283" s="62" t="s">
        <v>383</v>
      </c>
      <c r="D283" s="60" t="s">
        <v>91</v>
      </c>
      <c r="E283" s="73"/>
    </row>
    <row r="284" spans="1:5" ht="45" customHeight="1">
      <c r="A284" s="72" t="s">
        <v>89</v>
      </c>
      <c r="B284" s="63">
        <v>41114600</v>
      </c>
      <c r="C284" s="62" t="s">
        <v>384</v>
      </c>
      <c r="D284" s="60" t="s">
        <v>91</v>
      </c>
      <c r="E284" s="73"/>
    </row>
    <row r="285" spans="1:5" ht="45" customHeight="1">
      <c r="A285" s="72" t="s">
        <v>89</v>
      </c>
      <c r="B285" s="63">
        <v>41115300</v>
      </c>
      <c r="C285" s="62" t="s">
        <v>385</v>
      </c>
      <c r="D285" s="60" t="s">
        <v>91</v>
      </c>
      <c r="E285" s="73"/>
    </row>
    <row r="286" spans="1:5" ht="45" customHeight="1">
      <c r="A286" s="72" t="s">
        <v>89</v>
      </c>
      <c r="B286" s="63">
        <v>41115400</v>
      </c>
      <c r="C286" s="62" t="s">
        <v>386</v>
      </c>
      <c r="D286" s="60" t="s">
        <v>91</v>
      </c>
      <c r="E286" s="73"/>
    </row>
    <row r="287" spans="1:5" ht="45" customHeight="1">
      <c r="A287" s="72" t="s">
        <v>89</v>
      </c>
      <c r="B287" s="63">
        <v>41115500</v>
      </c>
      <c r="C287" s="62" t="s">
        <v>387</v>
      </c>
      <c r="D287" s="60" t="s">
        <v>91</v>
      </c>
      <c r="E287" s="73"/>
    </row>
    <row r="288" spans="1:5" ht="45" customHeight="1">
      <c r="A288" s="72" t="s">
        <v>89</v>
      </c>
      <c r="B288" s="63">
        <v>41115600</v>
      </c>
      <c r="C288" s="62" t="s">
        <v>388</v>
      </c>
      <c r="D288" s="60" t="s">
        <v>91</v>
      </c>
      <c r="E288" s="73"/>
    </row>
    <row r="289" spans="1:5" ht="45" customHeight="1">
      <c r="A289" s="72" t="s">
        <v>89</v>
      </c>
      <c r="B289" s="63">
        <v>41115800</v>
      </c>
      <c r="C289" s="62" t="s">
        <v>389</v>
      </c>
      <c r="D289" s="60" t="s">
        <v>91</v>
      </c>
      <c r="E289" s="73"/>
    </row>
    <row r="290" spans="1:5" ht="45" customHeight="1">
      <c r="A290" s="72" t="s">
        <v>89</v>
      </c>
      <c r="B290" s="63">
        <v>41116100</v>
      </c>
      <c r="C290" s="62" t="s">
        <v>390</v>
      </c>
      <c r="D290" s="60" t="s">
        <v>91</v>
      </c>
      <c r="E290" s="73"/>
    </row>
    <row r="291" spans="1:5" ht="45" customHeight="1">
      <c r="A291" s="72" t="s">
        <v>89</v>
      </c>
      <c r="B291" s="63">
        <v>41116200</v>
      </c>
      <c r="C291" s="62" t="s">
        <v>391</v>
      </c>
      <c r="D291" s="60" t="s">
        <v>91</v>
      </c>
      <c r="E291" s="73"/>
    </row>
    <row r="292" spans="1:5" ht="45" customHeight="1">
      <c r="A292" s="72" t="s">
        <v>89</v>
      </c>
      <c r="B292" s="63">
        <v>41120000</v>
      </c>
      <c r="C292" s="62" t="s">
        <v>392</v>
      </c>
      <c r="D292" s="60" t="s">
        <v>91</v>
      </c>
      <c r="E292" s="73"/>
    </row>
    <row r="293" spans="1:5" ht="45" customHeight="1">
      <c r="A293" s="72" t="s">
        <v>89</v>
      </c>
      <c r="B293" s="63">
        <v>42000000</v>
      </c>
      <c r="C293" s="62" t="s">
        <v>393</v>
      </c>
      <c r="D293" s="60" t="s">
        <v>91</v>
      </c>
      <c r="E293" s="73"/>
    </row>
    <row r="294" spans="1:5" ht="45" customHeight="1">
      <c r="A294" s="72" t="s">
        <v>89</v>
      </c>
      <c r="B294" s="63">
        <v>42120000</v>
      </c>
      <c r="C294" s="62" t="s">
        <v>394</v>
      </c>
      <c r="D294" s="60" t="s">
        <v>91</v>
      </c>
      <c r="E294" s="73"/>
    </row>
    <row r="295" spans="1:5" ht="45" customHeight="1">
      <c r="A295" s="72" t="s">
        <v>89</v>
      </c>
      <c r="B295" s="63">
        <v>42191700</v>
      </c>
      <c r="C295" s="62" t="s">
        <v>395</v>
      </c>
      <c r="D295" s="60" t="s">
        <v>91</v>
      </c>
      <c r="E295" s="73"/>
    </row>
    <row r="296" spans="1:5" ht="45" customHeight="1">
      <c r="A296" s="72" t="s">
        <v>89</v>
      </c>
      <c r="B296" s="63">
        <v>43190000</v>
      </c>
      <c r="C296" s="62" t="s">
        <v>396</v>
      </c>
      <c r="D296" s="60" t="s">
        <v>91</v>
      </c>
      <c r="E296" s="73"/>
    </row>
    <row r="297" spans="1:5" ht="45" customHeight="1">
      <c r="A297" s="72" t="s">
        <v>89</v>
      </c>
      <c r="B297" s="63">
        <v>43210000</v>
      </c>
      <c r="C297" s="62" t="s">
        <v>397</v>
      </c>
      <c r="D297" s="60" t="s">
        <v>91</v>
      </c>
      <c r="E297" s="73"/>
    </row>
    <row r="298" spans="1:5" ht="45" customHeight="1">
      <c r="A298" s="72" t="s">
        <v>89</v>
      </c>
      <c r="B298" s="63">
        <v>43221522</v>
      </c>
      <c r="C298" s="62" t="s">
        <v>398</v>
      </c>
      <c r="D298" s="60" t="s">
        <v>91</v>
      </c>
      <c r="E298" s="73"/>
    </row>
    <row r="299" spans="1:5" ht="45" customHeight="1">
      <c r="A299" s="72" t="s">
        <v>89</v>
      </c>
      <c r="B299" s="63">
        <v>43221700</v>
      </c>
      <c r="C299" s="62" t="s">
        <v>399</v>
      </c>
      <c r="D299" s="60" t="s">
        <v>91</v>
      </c>
      <c r="E299" s="73"/>
    </row>
    <row r="300" spans="1:5" ht="45" customHeight="1">
      <c r="A300" s="72" t="s">
        <v>89</v>
      </c>
      <c r="B300" s="63">
        <v>43222600</v>
      </c>
      <c r="C300" s="62" t="s">
        <v>400</v>
      </c>
      <c r="D300" s="60" t="s">
        <v>91</v>
      </c>
      <c r="E300" s="73"/>
    </row>
    <row r="301" spans="1:5" ht="45" customHeight="1">
      <c r="A301" s="72" t="s">
        <v>89</v>
      </c>
      <c r="B301" s="63">
        <v>43222813</v>
      </c>
      <c r="C301" s="62" t="s">
        <v>401</v>
      </c>
      <c r="D301" s="60" t="s">
        <v>91</v>
      </c>
      <c r="E301" s="73"/>
    </row>
    <row r="302" spans="1:5" ht="45" customHeight="1">
      <c r="A302" s="72" t="s">
        <v>89</v>
      </c>
      <c r="B302" s="63">
        <v>44100000</v>
      </c>
      <c r="C302" s="62" t="s">
        <v>402</v>
      </c>
      <c r="D302" s="60" t="s">
        <v>91</v>
      </c>
      <c r="E302" s="73"/>
    </row>
    <row r="303" spans="1:5" ht="45" customHeight="1">
      <c r="A303" s="72" t="s">
        <v>89</v>
      </c>
      <c r="B303" s="63">
        <v>45000000</v>
      </c>
      <c r="C303" s="62" t="s">
        <v>403</v>
      </c>
      <c r="D303" s="60" t="s">
        <v>91</v>
      </c>
      <c r="E303" s="73"/>
    </row>
    <row r="304" spans="1:5" ht="45" customHeight="1">
      <c r="A304" s="72" t="s">
        <v>89</v>
      </c>
      <c r="B304" s="63">
        <v>46171600</v>
      </c>
      <c r="C304" s="62" t="s">
        <v>404</v>
      </c>
      <c r="D304" s="60" t="s">
        <v>91</v>
      </c>
      <c r="E304" s="73"/>
    </row>
    <row r="305" spans="1:5" ht="45" customHeight="1">
      <c r="A305" s="72" t="s">
        <v>89</v>
      </c>
      <c r="B305" s="63">
        <v>46180000</v>
      </c>
      <c r="C305" s="62" t="s">
        <v>405</v>
      </c>
      <c r="D305" s="60" t="s">
        <v>91</v>
      </c>
      <c r="E305" s="73"/>
    </row>
    <row r="306" spans="1:5" ht="45" customHeight="1">
      <c r="A306" s="72" t="s">
        <v>89</v>
      </c>
      <c r="B306" s="63">
        <v>46191500</v>
      </c>
      <c r="C306" s="62" t="s">
        <v>406</v>
      </c>
      <c r="D306" s="61" t="s">
        <v>93</v>
      </c>
      <c r="E306" s="73" t="s">
        <v>407</v>
      </c>
    </row>
    <row r="307" spans="1:5" ht="45" customHeight="1">
      <c r="A307" s="72" t="s">
        <v>89</v>
      </c>
      <c r="B307" s="63">
        <v>47101512</v>
      </c>
      <c r="C307" s="62" t="s">
        <v>408</v>
      </c>
      <c r="D307" s="60" t="s">
        <v>91</v>
      </c>
      <c r="E307" s="73"/>
    </row>
    <row r="308" spans="1:5" ht="45" customHeight="1">
      <c r="A308" s="72" t="s">
        <v>89</v>
      </c>
      <c r="B308" s="63">
        <v>47101514</v>
      </c>
      <c r="C308" s="62" t="s">
        <v>409</v>
      </c>
      <c r="D308" s="60" t="s">
        <v>91</v>
      </c>
      <c r="E308" s="73"/>
    </row>
    <row r="309" spans="1:5" ht="45" customHeight="1">
      <c r="A309" s="72" t="s">
        <v>89</v>
      </c>
      <c r="B309" s="63">
        <v>47101516</v>
      </c>
      <c r="C309" s="62" t="s">
        <v>410</v>
      </c>
      <c r="D309" s="60" t="s">
        <v>91</v>
      </c>
      <c r="E309" s="73"/>
    </row>
    <row r="310" spans="1:5" ht="45" customHeight="1">
      <c r="A310" s="72" t="s">
        <v>89</v>
      </c>
      <c r="B310" s="63">
        <v>47101532</v>
      </c>
      <c r="C310" s="62" t="s">
        <v>411</v>
      </c>
      <c r="D310" s="60" t="s">
        <v>91</v>
      </c>
      <c r="E310" s="73"/>
    </row>
    <row r="311" spans="1:5" ht="45" customHeight="1">
      <c r="A311" s="72" t="s">
        <v>89</v>
      </c>
      <c r="B311" s="63">
        <v>47101602</v>
      </c>
      <c r="C311" s="62" t="s">
        <v>412</v>
      </c>
      <c r="D311" s="61" t="s">
        <v>93</v>
      </c>
      <c r="E311" s="73" t="s">
        <v>99</v>
      </c>
    </row>
    <row r="312" spans="1:5" ht="45" customHeight="1">
      <c r="A312" s="72" t="s">
        <v>89</v>
      </c>
      <c r="B312" s="63">
        <v>47101608</v>
      </c>
      <c r="C312" s="62" t="s">
        <v>413</v>
      </c>
      <c r="D312" s="61" t="s">
        <v>93</v>
      </c>
      <c r="E312" s="73" t="s">
        <v>99</v>
      </c>
    </row>
    <row r="313" spans="1:5" ht="45" customHeight="1">
      <c r="A313" s="72" t="s">
        <v>89</v>
      </c>
      <c r="B313" s="63">
        <v>47111502</v>
      </c>
      <c r="C313" s="62" t="s">
        <v>414</v>
      </c>
      <c r="D313" s="60" t="s">
        <v>91</v>
      </c>
      <c r="E313" s="73"/>
    </row>
    <row r="314" spans="1:5" ht="45" customHeight="1">
      <c r="A314" s="72" t="s">
        <v>89</v>
      </c>
      <c r="B314" s="63">
        <v>47121602</v>
      </c>
      <c r="C314" s="62" t="s">
        <v>415</v>
      </c>
      <c r="D314" s="60" t="s">
        <v>91</v>
      </c>
      <c r="E314" s="73"/>
    </row>
    <row r="315" spans="1:5" ht="45" customHeight="1">
      <c r="A315" s="72" t="s">
        <v>89</v>
      </c>
      <c r="B315" s="63">
        <v>47121603</v>
      </c>
      <c r="C315" s="62" t="s">
        <v>416</v>
      </c>
      <c r="D315" s="60" t="s">
        <v>91</v>
      </c>
      <c r="E315" s="73"/>
    </row>
    <row r="316" spans="1:5" ht="45" customHeight="1">
      <c r="A316" s="72" t="s">
        <v>89</v>
      </c>
      <c r="B316" s="63">
        <v>47121610</v>
      </c>
      <c r="C316" s="62" t="s">
        <v>417</v>
      </c>
      <c r="D316" s="60" t="s">
        <v>91</v>
      </c>
      <c r="E316" s="73"/>
    </row>
    <row r="317" spans="1:5" ht="45" customHeight="1">
      <c r="A317" s="72" t="s">
        <v>89</v>
      </c>
      <c r="B317" s="63">
        <v>47121702</v>
      </c>
      <c r="C317" s="62" t="s">
        <v>418</v>
      </c>
      <c r="D317" s="60" t="s">
        <v>91</v>
      </c>
      <c r="E317" s="73"/>
    </row>
    <row r="318" spans="1:5" ht="45" customHeight="1">
      <c r="A318" s="72" t="s">
        <v>89</v>
      </c>
      <c r="B318" s="63">
        <v>47121804</v>
      </c>
      <c r="C318" s="62" t="s">
        <v>419</v>
      </c>
      <c r="D318" s="60" t="s">
        <v>91</v>
      </c>
      <c r="E318" s="73"/>
    </row>
    <row r="319" spans="1:5" ht="45" customHeight="1">
      <c r="A319" s="72" t="s">
        <v>89</v>
      </c>
      <c r="B319" s="63">
        <v>47131819</v>
      </c>
      <c r="C319" s="62" t="s">
        <v>420</v>
      </c>
      <c r="D319" s="60" t="s">
        <v>91</v>
      </c>
      <c r="E319" s="73"/>
    </row>
    <row r="320" spans="1:5" ht="45" customHeight="1">
      <c r="A320" s="72" t="s">
        <v>89</v>
      </c>
      <c r="B320" s="63">
        <v>47131820</v>
      </c>
      <c r="C320" s="62" t="s">
        <v>421</v>
      </c>
      <c r="D320" s="61" t="s">
        <v>93</v>
      </c>
      <c r="E320" s="73" t="s">
        <v>99</v>
      </c>
    </row>
    <row r="321" spans="1:5" ht="45" customHeight="1">
      <c r="A321" s="72" t="s">
        <v>89</v>
      </c>
      <c r="B321" s="63">
        <v>47131821</v>
      </c>
      <c r="C321" s="62" t="s">
        <v>422</v>
      </c>
      <c r="D321" s="61" t="s">
        <v>93</v>
      </c>
      <c r="E321" s="73" t="s">
        <v>99</v>
      </c>
    </row>
    <row r="322" spans="1:5" ht="45" customHeight="1">
      <c r="A322" s="72" t="s">
        <v>89</v>
      </c>
      <c r="B322" s="63">
        <v>47131828</v>
      </c>
      <c r="C322" s="62" t="s">
        <v>423</v>
      </c>
      <c r="D322" s="61" t="s">
        <v>93</v>
      </c>
      <c r="E322" s="73" t="s">
        <v>99</v>
      </c>
    </row>
    <row r="323" spans="1:5" ht="45" customHeight="1">
      <c r="A323" s="72" t="s">
        <v>89</v>
      </c>
      <c r="B323" s="63">
        <v>47131902</v>
      </c>
      <c r="C323" s="62" t="s">
        <v>424</v>
      </c>
      <c r="D323" s="61" t="s">
        <v>93</v>
      </c>
      <c r="E323" s="73" t="s">
        <v>99</v>
      </c>
    </row>
    <row r="324" spans="1:5" ht="45" customHeight="1">
      <c r="A324" s="72" t="s">
        <v>89</v>
      </c>
      <c r="B324" s="63">
        <v>49101602</v>
      </c>
      <c r="C324" s="62" t="s">
        <v>425</v>
      </c>
      <c r="D324" s="60" t="s">
        <v>91</v>
      </c>
      <c r="E324" s="73"/>
    </row>
    <row r="325" spans="1:5" ht="45" customHeight="1">
      <c r="A325" s="72" t="s">
        <v>89</v>
      </c>
      <c r="B325" s="63">
        <v>49221500</v>
      </c>
      <c r="C325" s="62" t="s">
        <v>426</v>
      </c>
      <c r="D325" s="60" t="s">
        <v>91</v>
      </c>
      <c r="E325" s="73"/>
    </row>
    <row r="326" spans="1:5" ht="45" customHeight="1">
      <c r="A326" s="72" t="s">
        <v>89</v>
      </c>
      <c r="B326" s="63">
        <v>50000000</v>
      </c>
      <c r="C326" s="62" t="s">
        <v>427</v>
      </c>
      <c r="D326" s="60" t="s">
        <v>91</v>
      </c>
      <c r="E326" s="73"/>
    </row>
    <row r="327" spans="1:5" ht="45" customHeight="1">
      <c r="A327" s="72" t="s">
        <v>89</v>
      </c>
      <c r="B327" s="63">
        <v>52000000</v>
      </c>
      <c r="C327" s="62" t="s">
        <v>428</v>
      </c>
      <c r="D327" s="60" t="s">
        <v>91</v>
      </c>
      <c r="E327" s="73"/>
    </row>
    <row r="328" spans="1:5" ht="45" customHeight="1">
      <c r="A328" s="72" t="s">
        <v>89</v>
      </c>
      <c r="B328" s="63">
        <v>53102710</v>
      </c>
      <c r="C328" s="62" t="s">
        <v>429</v>
      </c>
      <c r="D328" s="60" t="s">
        <v>91</v>
      </c>
      <c r="E328" s="73"/>
    </row>
    <row r="329" spans="1:5" ht="45" customHeight="1">
      <c r="A329" s="72" t="s">
        <v>89</v>
      </c>
      <c r="B329" s="63">
        <v>53130000</v>
      </c>
      <c r="C329" s="62" t="s">
        <v>430</v>
      </c>
      <c r="D329" s="60" t="s">
        <v>91</v>
      </c>
      <c r="E329" s="73"/>
    </row>
    <row r="330" spans="1:5" ht="45" customHeight="1">
      <c r="A330" s="72" t="s">
        <v>89</v>
      </c>
      <c r="B330" s="63">
        <v>54110000</v>
      </c>
      <c r="C330" s="62" t="s">
        <v>431</v>
      </c>
      <c r="D330" s="60" t="s">
        <v>91</v>
      </c>
      <c r="E330" s="73"/>
    </row>
    <row r="331" spans="1:5" ht="45" customHeight="1">
      <c r="A331" s="72" t="s">
        <v>89</v>
      </c>
      <c r="B331" s="63">
        <v>55000000</v>
      </c>
      <c r="C331" s="62" t="s">
        <v>432</v>
      </c>
      <c r="D331" s="60" t="s">
        <v>91</v>
      </c>
      <c r="E331" s="73"/>
    </row>
    <row r="332" spans="1:5" ht="45" customHeight="1">
      <c r="A332" s="72" t="s">
        <v>89</v>
      </c>
      <c r="B332" s="63">
        <v>56101700</v>
      </c>
      <c r="C332" s="62" t="s">
        <v>433</v>
      </c>
      <c r="D332" s="60" t="s">
        <v>91</v>
      </c>
      <c r="E332" s="73"/>
    </row>
    <row r="333" spans="1:5" ht="45" customHeight="1">
      <c r="A333" s="72" t="s">
        <v>89</v>
      </c>
      <c r="B333" s="63">
        <v>56121400</v>
      </c>
      <c r="C333" s="62" t="s">
        <v>434</v>
      </c>
      <c r="D333" s="60" t="s">
        <v>91</v>
      </c>
      <c r="E333" s="73"/>
    </row>
    <row r="334" spans="1:5" ht="45" customHeight="1">
      <c r="A334" s="72" t="s">
        <v>89</v>
      </c>
      <c r="B334" s="63">
        <v>60140000</v>
      </c>
      <c r="C334" s="62" t="s">
        <v>435</v>
      </c>
      <c r="D334" s="60" t="s">
        <v>91</v>
      </c>
      <c r="E334" s="73"/>
    </row>
    <row r="335" spans="1:5" ht="45" customHeight="1">
      <c r="A335" s="72" t="s">
        <v>89</v>
      </c>
      <c r="B335" s="63">
        <v>70111703</v>
      </c>
      <c r="C335" s="62" t="s">
        <v>436</v>
      </c>
      <c r="D335" s="61" t="s">
        <v>93</v>
      </c>
      <c r="E335" s="73" t="s">
        <v>437</v>
      </c>
    </row>
    <row r="336" spans="1:5" ht="45" customHeight="1">
      <c r="A336" s="72" t="s">
        <v>89</v>
      </c>
      <c r="B336" s="63">
        <v>70111710</v>
      </c>
      <c r="C336" s="62" t="s">
        <v>438</v>
      </c>
      <c r="D336" s="60" t="s">
        <v>91</v>
      </c>
      <c r="E336" s="73"/>
    </row>
    <row r="337" spans="1:5" ht="45" customHeight="1">
      <c r="A337" s="72" t="s">
        <v>439</v>
      </c>
      <c r="B337" s="63">
        <v>70122009</v>
      </c>
      <c r="C337" s="62" t="s">
        <v>440</v>
      </c>
      <c r="D337" s="60" t="s">
        <v>91</v>
      </c>
      <c r="E337" s="73"/>
    </row>
    <row r="338" spans="1:5" ht="45" customHeight="1">
      <c r="A338" s="72" t="s">
        <v>89</v>
      </c>
      <c r="B338" s="63">
        <v>70141602</v>
      </c>
      <c r="C338" s="62" t="s">
        <v>441</v>
      </c>
      <c r="D338" s="61" t="s">
        <v>93</v>
      </c>
      <c r="E338" s="73" t="s">
        <v>252</v>
      </c>
    </row>
    <row r="339" spans="1:5" ht="45" customHeight="1">
      <c r="A339" s="72" t="s">
        <v>89</v>
      </c>
      <c r="B339" s="63">
        <v>70141904</v>
      </c>
      <c r="C339" s="62" t="s">
        <v>442</v>
      </c>
      <c r="D339" s="60" t="s">
        <v>91</v>
      </c>
      <c r="E339" s="73"/>
    </row>
    <row r="340" spans="1:5" ht="45" customHeight="1">
      <c r="A340" s="72" t="s">
        <v>89</v>
      </c>
      <c r="B340" s="63">
        <v>70161703</v>
      </c>
      <c r="C340" s="62" t="s">
        <v>443</v>
      </c>
      <c r="D340" s="60" t="s">
        <v>91</v>
      </c>
      <c r="E340" s="73"/>
    </row>
    <row r="341" spans="1:5" ht="45" customHeight="1">
      <c r="A341" s="72" t="s">
        <v>89</v>
      </c>
      <c r="B341" s="63">
        <v>71101501</v>
      </c>
      <c r="C341" s="62" t="s">
        <v>444</v>
      </c>
      <c r="D341" s="60" t="s">
        <v>91</v>
      </c>
      <c r="E341" s="73"/>
    </row>
    <row r="342" spans="1:5" ht="45" customHeight="1">
      <c r="A342" s="72" t="s">
        <v>89</v>
      </c>
      <c r="B342" s="63">
        <v>71101502</v>
      </c>
      <c r="C342" s="62" t="s">
        <v>445</v>
      </c>
      <c r="D342" s="61" t="s">
        <v>93</v>
      </c>
      <c r="E342" s="73" t="s">
        <v>252</v>
      </c>
    </row>
    <row r="343" spans="1:5" ht="45" customHeight="1">
      <c r="A343" s="72" t="s">
        <v>89</v>
      </c>
      <c r="B343" s="63">
        <v>71101602</v>
      </c>
      <c r="C343" s="62" t="s">
        <v>446</v>
      </c>
      <c r="D343" s="61" t="s">
        <v>93</v>
      </c>
      <c r="E343" s="73" t="s">
        <v>447</v>
      </c>
    </row>
    <row r="344" spans="1:5" ht="45" customHeight="1">
      <c r="A344" s="72" t="s">
        <v>89</v>
      </c>
      <c r="B344" s="63">
        <v>71101603</v>
      </c>
      <c r="C344" s="62" t="s">
        <v>448</v>
      </c>
      <c r="D344" s="61" t="s">
        <v>93</v>
      </c>
      <c r="E344" s="73" t="s">
        <v>252</v>
      </c>
    </row>
    <row r="345" spans="1:5" ht="45" customHeight="1">
      <c r="A345" s="72" t="s">
        <v>89</v>
      </c>
      <c r="B345" s="63">
        <v>71101701</v>
      </c>
      <c r="C345" s="62" t="s">
        <v>449</v>
      </c>
      <c r="D345" s="61" t="s">
        <v>93</v>
      </c>
      <c r="E345" s="73" t="s">
        <v>148</v>
      </c>
    </row>
    <row r="346" spans="1:5" ht="45" customHeight="1">
      <c r="A346" s="72" t="s">
        <v>439</v>
      </c>
      <c r="B346" s="63">
        <v>71101702</v>
      </c>
      <c r="C346" s="62" t="s">
        <v>450</v>
      </c>
      <c r="D346" s="61" t="s">
        <v>93</v>
      </c>
      <c r="E346" s="73" t="s">
        <v>148</v>
      </c>
    </row>
    <row r="347" spans="1:5" ht="45" customHeight="1">
      <c r="A347" s="72" t="s">
        <v>439</v>
      </c>
      <c r="B347" s="63">
        <v>71101703</v>
      </c>
      <c r="C347" s="62" t="s">
        <v>451</v>
      </c>
      <c r="D347" s="61" t="s">
        <v>93</v>
      </c>
      <c r="E347" s="73" t="s">
        <v>148</v>
      </c>
    </row>
    <row r="348" spans="1:5" ht="45" customHeight="1">
      <c r="A348" s="72" t="s">
        <v>89</v>
      </c>
      <c r="B348" s="63">
        <v>71101710</v>
      </c>
      <c r="C348" s="62" t="s">
        <v>452</v>
      </c>
      <c r="D348" s="60" t="s">
        <v>91</v>
      </c>
      <c r="E348" s="73"/>
    </row>
    <row r="349" spans="1:5" ht="45" customHeight="1">
      <c r="A349" s="72" t="s">
        <v>89</v>
      </c>
      <c r="B349" s="63">
        <v>71112318</v>
      </c>
      <c r="C349" s="62" t="s">
        <v>453</v>
      </c>
      <c r="D349" s="60" t="s">
        <v>91</v>
      </c>
      <c r="E349" s="73"/>
    </row>
    <row r="350" spans="1:5" ht="45" customHeight="1">
      <c r="A350" s="72" t="s">
        <v>89</v>
      </c>
      <c r="B350" s="63">
        <v>71121206</v>
      </c>
      <c r="C350" s="62" t="s">
        <v>454</v>
      </c>
      <c r="D350" s="60" t="s">
        <v>91</v>
      </c>
      <c r="E350" s="73"/>
    </row>
    <row r="351" spans="1:5" ht="45" customHeight="1">
      <c r="A351" s="72" t="s">
        <v>89</v>
      </c>
      <c r="B351" s="63">
        <v>71122505</v>
      </c>
      <c r="C351" s="62" t="s">
        <v>455</v>
      </c>
      <c r="D351" s="60" t="s">
        <v>91</v>
      </c>
      <c r="E351" s="73"/>
    </row>
    <row r="352" spans="1:5" ht="45" customHeight="1">
      <c r="A352" s="72" t="s">
        <v>89</v>
      </c>
      <c r="B352" s="63">
        <v>72101507</v>
      </c>
      <c r="C352" s="62" t="s">
        <v>456</v>
      </c>
      <c r="D352" s="60" t="s">
        <v>91</v>
      </c>
      <c r="E352" s="73"/>
    </row>
    <row r="353" spans="1:5" ht="45" customHeight="1">
      <c r="A353" s="72" t="s">
        <v>89</v>
      </c>
      <c r="B353" s="63">
        <v>72101518</v>
      </c>
      <c r="C353" s="62" t="s">
        <v>457</v>
      </c>
      <c r="D353" s="60" t="s">
        <v>91</v>
      </c>
      <c r="E353" s="73"/>
    </row>
    <row r="354" spans="1:5" ht="45" customHeight="1">
      <c r="A354" s="72" t="s">
        <v>439</v>
      </c>
      <c r="B354" s="63">
        <v>72101901</v>
      </c>
      <c r="C354" s="62" t="s">
        <v>458</v>
      </c>
      <c r="D354" s="60" t="s">
        <v>91</v>
      </c>
      <c r="E354" s="73"/>
    </row>
    <row r="355" spans="1:5" ht="45" customHeight="1">
      <c r="A355" s="72" t="s">
        <v>89</v>
      </c>
      <c r="B355" s="63">
        <v>72101903</v>
      </c>
      <c r="C355" s="62" t="s">
        <v>459</v>
      </c>
      <c r="D355" s="60" t="s">
        <v>91</v>
      </c>
      <c r="E355" s="73"/>
    </row>
    <row r="356" spans="1:5" ht="45" customHeight="1">
      <c r="A356" s="72" t="s">
        <v>89</v>
      </c>
      <c r="B356" s="63">
        <v>72102203</v>
      </c>
      <c r="C356" s="62" t="s">
        <v>460</v>
      </c>
      <c r="D356" s="60" t="s">
        <v>91</v>
      </c>
      <c r="E356" s="73"/>
    </row>
    <row r="357" spans="1:5" ht="45" customHeight="1">
      <c r="A357" s="72" t="s">
        <v>439</v>
      </c>
      <c r="B357" s="63">
        <v>72102205</v>
      </c>
      <c r="C357" s="62" t="s">
        <v>461</v>
      </c>
      <c r="D357" s="60" t="s">
        <v>91</v>
      </c>
      <c r="E357" s="73"/>
    </row>
    <row r="358" spans="1:5" ht="45" customHeight="1">
      <c r="A358" s="72" t="s">
        <v>462</v>
      </c>
      <c r="B358" s="63">
        <v>72102301</v>
      </c>
      <c r="C358" s="62" t="s">
        <v>463</v>
      </c>
      <c r="D358" s="61" t="s">
        <v>93</v>
      </c>
      <c r="E358" s="73" t="s">
        <v>464</v>
      </c>
    </row>
    <row r="359" spans="1:5" ht="45" customHeight="1">
      <c r="A359" s="72" t="s">
        <v>89</v>
      </c>
      <c r="B359" s="63">
        <v>72102301</v>
      </c>
      <c r="C359" s="62" t="s">
        <v>463</v>
      </c>
      <c r="D359" s="61" t="s">
        <v>93</v>
      </c>
      <c r="E359" s="73" t="s">
        <v>464</v>
      </c>
    </row>
    <row r="360" spans="1:5" ht="45" customHeight="1">
      <c r="A360" s="72" t="s">
        <v>439</v>
      </c>
      <c r="B360" s="63">
        <v>72102301</v>
      </c>
      <c r="C360" s="62" t="s">
        <v>463</v>
      </c>
      <c r="D360" s="61" t="s">
        <v>93</v>
      </c>
      <c r="E360" s="73" t="s">
        <v>464</v>
      </c>
    </row>
    <row r="361" spans="1:5" ht="45" customHeight="1">
      <c r="A361" s="72" t="s">
        <v>439</v>
      </c>
      <c r="B361" s="63">
        <v>72102303</v>
      </c>
      <c r="C361" s="62" t="s">
        <v>465</v>
      </c>
      <c r="D361" s="60" t="s">
        <v>91</v>
      </c>
      <c r="E361" s="73"/>
    </row>
    <row r="362" spans="1:5" ht="45" customHeight="1">
      <c r="A362" s="74" t="s">
        <v>439</v>
      </c>
      <c r="B362" s="65">
        <v>72103001</v>
      </c>
      <c r="C362" s="64" t="s">
        <v>466</v>
      </c>
      <c r="D362" s="61" t="s">
        <v>93</v>
      </c>
      <c r="E362" s="75" t="s">
        <v>467</v>
      </c>
    </row>
    <row r="363" spans="1:5" ht="45" customHeight="1">
      <c r="A363" s="72" t="s">
        <v>439</v>
      </c>
      <c r="B363" s="63">
        <v>72103003</v>
      </c>
      <c r="C363" s="62" t="s">
        <v>468</v>
      </c>
      <c r="D363" s="60" t="s">
        <v>91</v>
      </c>
      <c r="E363" s="73"/>
    </row>
    <row r="364" spans="1:5" ht="45" customHeight="1">
      <c r="A364" s="72" t="s">
        <v>439</v>
      </c>
      <c r="B364" s="63">
        <v>72103102</v>
      </c>
      <c r="C364" s="62" t="s">
        <v>469</v>
      </c>
      <c r="D364" s="60" t="s">
        <v>91</v>
      </c>
      <c r="E364" s="73"/>
    </row>
    <row r="365" spans="1:5" ht="45" customHeight="1">
      <c r="A365" s="72" t="s">
        <v>439</v>
      </c>
      <c r="B365" s="63">
        <v>72121006</v>
      </c>
      <c r="C365" s="62" t="s">
        <v>470</v>
      </c>
      <c r="D365" s="60" t="s">
        <v>91</v>
      </c>
      <c r="E365" s="73"/>
    </row>
    <row r="366" spans="1:5" ht="45" customHeight="1">
      <c r="A366" s="72" t="s">
        <v>439</v>
      </c>
      <c r="B366" s="63">
        <v>72121008</v>
      </c>
      <c r="C366" s="62" t="s">
        <v>471</v>
      </c>
      <c r="D366" s="61" t="s">
        <v>93</v>
      </c>
      <c r="E366" s="73" t="s">
        <v>252</v>
      </c>
    </row>
    <row r="367" spans="1:5" ht="45" customHeight="1">
      <c r="A367" s="72" t="s">
        <v>439</v>
      </c>
      <c r="B367" s="63">
        <v>72121101</v>
      </c>
      <c r="C367" s="62" t="s">
        <v>472</v>
      </c>
      <c r="D367" s="61" t="s">
        <v>93</v>
      </c>
      <c r="E367" s="73" t="s">
        <v>252</v>
      </c>
    </row>
    <row r="368" spans="1:5" ht="45" customHeight="1">
      <c r="A368" s="72" t="s">
        <v>439</v>
      </c>
      <c r="B368" s="63">
        <v>72121103</v>
      </c>
      <c r="C368" s="62" t="s">
        <v>473</v>
      </c>
      <c r="D368" s="60" t="s">
        <v>91</v>
      </c>
      <c r="E368" s="73"/>
    </row>
    <row r="369" spans="1:5" ht="45" customHeight="1">
      <c r="A369" s="72" t="s">
        <v>439</v>
      </c>
      <c r="B369" s="63">
        <v>72121202</v>
      </c>
      <c r="C369" s="62" t="s">
        <v>474</v>
      </c>
      <c r="D369" s="60" t="s">
        <v>91</v>
      </c>
      <c r="E369" s="73"/>
    </row>
    <row r="370" spans="1:5" ht="45" customHeight="1">
      <c r="A370" s="72" t="s">
        <v>439</v>
      </c>
      <c r="B370" s="63">
        <v>72121402</v>
      </c>
      <c r="C370" s="62" t="s">
        <v>475</v>
      </c>
      <c r="D370" s="61" t="s">
        <v>93</v>
      </c>
      <c r="E370" s="73" t="s">
        <v>252</v>
      </c>
    </row>
    <row r="371" spans="1:5" ht="45" customHeight="1">
      <c r="A371" s="72" t="s">
        <v>439</v>
      </c>
      <c r="B371" s="63">
        <v>72121505</v>
      </c>
      <c r="C371" s="62" t="s">
        <v>476</v>
      </c>
      <c r="D371" s="61" t="s">
        <v>93</v>
      </c>
      <c r="E371" s="73" t="s">
        <v>252</v>
      </c>
    </row>
    <row r="372" spans="1:5" ht="45" customHeight="1">
      <c r="A372" s="74" t="s">
        <v>439</v>
      </c>
      <c r="B372" s="65">
        <v>72141001</v>
      </c>
      <c r="C372" s="64" t="s">
        <v>477</v>
      </c>
      <c r="D372" s="61" t="s">
        <v>93</v>
      </c>
      <c r="E372" s="75" t="s">
        <v>252</v>
      </c>
    </row>
    <row r="373" spans="1:5" ht="45" customHeight="1">
      <c r="A373" s="72" t="s">
        <v>439</v>
      </c>
      <c r="B373" s="63">
        <v>72141003</v>
      </c>
      <c r="C373" s="62" t="s">
        <v>478</v>
      </c>
      <c r="D373" s="60" t="s">
        <v>91</v>
      </c>
      <c r="E373" s="73"/>
    </row>
    <row r="374" spans="1:5" ht="45" customHeight="1">
      <c r="A374" s="72" t="s">
        <v>439</v>
      </c>
      <c r="B374" s="63">
        <v>72141103</v>
      </c>
      <c r="C374" s="62" t="s">
        <v>479</v>
      </c>
      <c r="D374" s="61" t="s">
        <v>93</v>
      </c>
      <c r="E374" s="73" t="s">
        <v>252</v>
      </c>
    </row>
    <row r="375" spans="1:5" ht="45" customHeight="1">
      <c r="A375" s="72" t="s">
        <v>439</v>
      </c>
      <c r="B375" s="63">
        <v>72141104</v>
      </c>
      <c r="C375" s="62" t="s">
        <v>480</v>
      </c>
      <c r="D375" s="61" t="s">
        <v>93</v>
      </c>
      <c r="E375" s="73" t="s">
        <v>252</v>
      </c>
    </row>
    <row r="376" spans="1:5" ht="45" customHeight="1">
      <c r="A376" s="72" t="s">
        <v>439</v>
      </c>
      <c r="B376" s="63">
        <v>72141105</v>
      </c>
      <c r="C376" s="62" t="s">
        <v>481</v>
      </c>
      <c r="D376" s="61" t="s">
        <v>93</v>
      </c>
      <c r="E376" s="73" t="s">
        <v>252</v>
      </c>
    </row>
    <row r="377" spans="1:5" ht="45" customHeight="1">
      <c r="A377" s="72" t="s">
        <v>439</v>
      </c>
      <c r="B377" s="63">
        <v>72141107</v>
      </c>
      <c r="C377" s="62" t="s">
        <v>482</v>
      </c>
      <c r="D377" s="61" t="s">
        <v>93</v>
      </c>
      <c r="E377" s="73" t="s">
        <v>252</v>
      </c>
    </row>
    <row r="378" spans="1:5" ht="45" customHeight="1">
      <c r="A378" s="72" t="s">
        <v>439</v>
      </c>
      <c r="B378" s="63">
        <v>72141108</v>
      </c>
      <c r="C378" s="62" t="s">
        <v>483</v>
      </c>
      <c r="D378" s="61" t="s">
        <v>93</v>
      </c>
      <c r="E378" s="73" t="s">
        <v>252</v>
      </c>
    </row>
    <row r="379" spans="1:5" ht="45" customHeight="1">
      <c r="A379" s="72" t="s">
        <v>439</v>
      </c>
      <c r="B379" s="63">
        <v>72141109</v>
      </c>
      <c r="C379" s="62" t="s">
        <v>484</v>
      </c>
      <c r="D379" s="61" t="s">
        <v>93</v>
      </c>
      <c r="E379" s="73" t="s">
        <v>252</v>
      </c>
    </row>
    <row r="380" spans="1:5" ht="45" customHeight="1">
      <c r="A380" s="72" t="s">
        <v>439</v>
      </c>
      <c r="B380" s="63">
        <v>72141110</v>
      </c>
      <c r="C380" s="62" t="s">
        <v>485</v>
      </c>
      <c r="D380" s="61" t="s">
        <v>93</v>
      </c>
      <c r="E380" s="73" t="s">
        <v>252</v>
      </c>
    </row>
    <row r="381" spans="1:5" ht="45" customHeight="1">
      <c r="A381" s="72" t="s">
        <v>439</v>
      </c>
      <c r="B381" s="63">
        <v>72141113</v>
      </c>
      <c r="C381" s="62" t="s">
        <v>486</v>
      </c>
      <c r="D381" s="61" t="s">
        <v>93</v>
      </c>
      <c r="E381" s="73" t="s">
        <v>252</v>
      </c>
    </row>
    <row r="382" spans="1:5" ht="45" customHeight="1">
      <c r="A382" s="72" t="s">
        <v>439</v>
      </c>
      <c r="B382" s="63">
        <v>72141119</v>
      </c>
      <c r="C382" s="62" t="s">
        <v>487</v>
      </c>
      <c r="D382" s="61" t="s">
        <v>93</v>
      </c>
      <c r="E382" s="73" t="s">
        <v>252</v>
      </c>
    </row>
    <row r="383" spans="1:5" ht="45" customHeight="1">
      <c r="A383" s="72" t="s">
        <v>439</v>
      </c>
      <c r="B383" s="63">
        <v>72141125</v>
      </c>
      <c r="C383" s="62" t="s">
        <v>488</v>
      </c>
      <c r="D383" s="61" t="s">
        <v>93</v>
      </c>
      <c r="E383" s="73" t="s">
        <v>252</v>
      </c>
    </row>
    <row r="384" spans="1:5" ht="45" customHeight="1">
      <c r="A384" s="72" t="s">
        <v>439</v>
      </c>
      <c r="B384" s="63">
        <v>72141205</v>
      </c>
      <c r="C384" s="62" t="s">
        <v>489</v>
      </c>
      <c r="D384" s="61" t="s">
        <v>93</v>
      </c>
      <c r="E384" s="73" t="s">
        <v>252</v>
      </c>
    </row>
    <row r="385" spans="1:5" ht="45" customHeight="1">
      <c r="A385" s="72" t="s">
        <v>439</v>
      </c>
      <c r="B385" s="63">
        <v>72141206</v>
      </c>
      <c r="C385" s="62" t="s">
        <v>490</v>
      </c>
      <c r="D385" s="61" t="s">
        <v>93</v>
      </c>
      <c r="E385" s="73" t="s">
        <v>252</v>
      </c>
    </row>
    <row r="386" spans="1:5" ht="45" customHeight="1">
      <c r="A386" s="72" t="s">
        <v>439</v>
      </c>
      <c r="B386" s="63">
        <v>72141207</v>
      </c>
      <c r="C386" s="62" t="s">
        <v>491</v>
      </c>
      <c r="D386" s="61" t="s">
        <v>93</v>
      </c>
      <c r="E386" s="73" t="s">
        <v>252</v>
      </c>
    </row>
    <row r="387" spans="1:5" ht="45" customHeight="1">
      <c r="A387" s="72" t="s">
        <v>439</v>
      </c>
      <c r="B387" s="63">
        <v>72141216</v>
      </c>
      <c r="C387" s="62" t="s">
        <v>492</v>
      </c>
      <c r="D387" s="61" t="s">
        <v>93</v>
      </c>
      <c r="E387" s="73" t="s">
        <v>252</v>
      </c>
    </row>
    <row r="388" spans="1:5" ht="45" customHeight="1">
      <c r="A388" s="72" t="s">
        <v>439</v>
      </c>
      <c r="B388" s="63">
        <v>72141505</v>
      </c>
      <c r="C388" s="62" t="s">
        <v>493</v>
      </c>
      <c r="D388" s="61" t="s">
        <v>93</v>
      </c>
      <c r="E388" s="73" t="s">
        <v>252</v>
      </c>
    </row>
    <row r="389" spans="1:5" ht="45" customHeight="1">
      <c r="A389" s="72" t="s">
        <v>439</v>
      </c>
      <c r="B389" s="63">
        <v>72141702</v>
      </c>
      <c r="C389" s="62" t="s">
        <v>494</v>
      </c>
      <c r="D389" s="60" t="s">
        <v>91</v>
      </c>
      <c r="E389" s="73"/>
    </row>
    <row r="390" spans="1:5" ht="45" customHeight="1">
      <c r="A390" s="72" t="s">
        <v>439</v>
      </c>
      <c r="B390" s="63">
        <v>72151001</v>
      </c>
      <c r="C390" s="62" t="s">
        <v>495</v>
      </c>
      <c r="D390" s="61" t="s">
        <v>93</v>
      </c>
      <c r="E390" s="73" t="s">
        <v>464</v>
      </c>
    </row>
    <row r="391" spans="1:5" ht="45" customHeight="1">
      <c r="A391" s="72" t="s">
        <v>439</v>
      </c>
      <c r="B391" s="63">
        <v>72151303</v>
      </c>
      <c r="C391" s="62" t="s">
        <v>496</v>
      </c>
      <c r="D391" s="61" t="s">
        <v>93</v>
      </c>
      <c r="E391" s="73" t="s">
        <v>464</v>
      </c>
    </row>
    <row r="392" spans="1:5" ht="45" customHeight="1">
      <c r="A392" s="72" t="s">
        <v>439</v>
      </c>
      <c r="B392" s="63">
        <v>72151501</v>
      </c>
      <c r="C392" s="62" t="s">
        <v>497</v>
      </c>
      <c r="D392" s="60" t="s">
        <v>91</v>
      </c>
      <c r="E392" s="73"/>
    </row>
    <row r="393" spans="1:5" ht="45" customHeight="1">
      <c r="A393" s="72" t="s">
        <v>439</v>
      </c>
      <c r="B393" s="63">
        <v>72151502</v>
      </c>
      <c r="C393" s="62" t="s">
        <v>498</v>
      </c>
      <c r="D393" s="61" t="s">
        <v>93</v>
      </c>
      <c r="E393" s="73" t="s">
        <v>252</v>
      </c>
    </row>
    <row r="394" spans="1:5" ht="45" customHeight="1">
      <c r="A394" s="72" t="s">
        <v>439</v>
      </c>
      <c r="B394" s="63">
        <v>72151701</v>
      </c>
      <c r="C394" s="62" t="s">
        <v>499</v>
      </c>
      <c r="D394" s="60" t="s">
        <v>91</v>
      </c>
      <c r="E394" s="73"/>
    </row>
    <row r="395" spans="1:5" ht="45" customHeight="1">
      <c r="A395" s="72" t="s">
        <v>439</v>
      </c>
      <c r="B395" s="63">
        <v>72151702</v>
      </c>
      <c r="C395" s="62" t="s">
        <v>500</v>
      </c>
      <c r="D395" s="60" t="s">
        <v>91</v>
      </c>
      <c r="E395" s="73"/>
    </row>
    <row r="396" spans="1:5" ht="45" customHeight="1">
      <c r="A396" s="72" t="s">
        <v>439</v>
      </c>
      <c r="B396" s="63">
        <v>72151704</v>
      </c>
      <c r="C396" s="62" t="s">
        <v>501</v>
      </c>
      <c r="D396" s="60" t="s">
        <v>91</v>
      </c>
      <c r="E396" s="73"/>
    </row>
    <row r="397" spans="1:5" ht="45" customHeight="1">
      <c r="A397" s="72" t="s">
        <v>439</v>
      </c>
      <c r="B397" s="63">
        <v>72152101</v>
      </c>
      <c r="C397" s="62" t="s">
        <v>502</v>
      </c>
      <c r="D397" s="60" t="s">
        <v>91</v>
      </c>
      <c r="E397" s="73"/>
    </row>
    <row r="398" spans="1:5" ht="45" customHeight="1">
      <c r="A398" s="72" t="s">
        <v>439</v>
      </c>
      <c r="B398" s="63">
        <v>72152710</v>
      </c>
      <c r="C398" s="62" t="s">
        <v>503</v>
      </c>
      <c r="D398" s="61" t="s">
        <v>93</v>
      </c>
      <c r="E398" s="73" t="s">
        <v>252</v>
      </c>
    </row>
    <row r="399" spans="1:5" ht="45" customHeight="1">
      <c r="A399" s="72" t="s">
        <v>439</v>
      </c>
      <c r="B399" s="63">
        <v>72153000</v>
      </c>
      <c r="C399" s="62" t="s">
        <v>504</v>
      </c>
      <c r="D399" s="60" t="s">
        <v>91</v>
      </c>
      <c r="E399" s="73"/>
    </row>
    <row r="400" spans="1:5" ht="45" customHeight="1">
      <c r="A400" s="72" t="s">
        <v>439</v>
      </c>
      <c r="B400" s="63">
        <v>72153206</v>
      </c>
      <c r="C400" s="62" t="s">
        <v>505</v>
      </c>
      <c r="D400" s="61" t="s">
        <v>93</v>
      </c>
      <c r="E400" s="73" t="s">
        <v>407</v>
      </c>
    </row>
    <row r="401" spans="1:5" ht="45" customHeight="1">
      <c r="A401" s="72" t="s">
        <v>439</v>
      </c>
      <c r="B401" s="63">
        <v>72153301</v>
      </c>
      <c r="C401" s="62" t="s">
        <v>506</v>
      </c>
      <c r="D401" s="60" t="s">
        <v>91</v>
      </c>
      <c r="E401" s="73"/>
    </row>
    <row r="402" spans="1:5" ht="45" customHeight="1">
      <c r="A402" s="72" t="s">
        <v>439</v>
      </c>
      <c r="B402" s="63">
        <v>72153302</v>
      </c>
      <c r="C402" s="62" t="s">
        <v>507</v>
      </c>
      <c r="D402" s="60" t="s">
        <v>91</v>
      </c>
      <c r="E402" s="73"/>
    </row>
    <row r="403" spans="1:5" ht="45" customHeight="1">
      <c r="A403" s="72" t="s">
        <v>439</v>
      </c>
      <c r="B403" s="63">
        <v>72153303</v>
      </c>
      <c r="C403" s="62" t="s">
        <v>508</v>
      </c>
      <c r="D403" s="60" t="s">
        <v>91</v>
      </c>
      <c r="E403" s="73"/>
    </row>
    <row r="404" spans="1:5" ht="45" customHeight="1">
      <c r="A404" s="72" t="s">
        <v>439</v>
      </c>
      <c r="B404" s="63">
        <v>72153400</v>
      </c>
      <c r="C404" s="62" t="s">
        <v>509</v>
      </c>
      <c r="D404" s="60" t="s">
        <v>91</v>
      </c>
      <c r="E404" s="73"/>
    </row>
    <row r="405" spans="1:5" ht="45" customHeight="1">
      <c r="A405" s="72" t="s">
        <v>439</v>
      </c>
      <c r="B405" s="63">
        <v>72153606</v>
      </c>
      <c r="C405" s="62" t="s">
        <v>510</v>
      </c>
      <c r="D405" s="60" t="s">
        <v>91</v>
      </c>
      <c r="E405" s="73"/>
    </row>
    <row r="406" spans="1:5" ht="45" customHeight="1">
      <c r="A406" s="72" t="s">
        <v>439</v>
      </c>
      <c r="B406" s="63">
        <v>72153609</v>
      </c>
      <c r="C406" s="62" t="s">
        <v>511</v>
      </c>
      <c r="D406" s="60" t="s">
        <v>91</v>
      </c>
      <c r="E406" s="73"/>
    </row>
    <row r="407" spans="1:5" ht="45" customHeight="1">
      <c r="A407" s="72" t="s">
        <v>439</v>
      </c>
      <c r="B407" s="63">
        <v>72153613</v>
      </c>
      <c r="C407" s="62" t="s">
        <v>512</v>
      </c>
      <c r="D407" s="60" t="s">
        <v>91</v>
      </c>
      <c r="E407" s="73"/>
    </row>
    <row r="408" spans="1:5" ht="45" customHeight="1">
      <c r="A408" s="72" t="s">
        <v>439</v>
      </c>
      <c r="B408" s="63">
        <v>72154022</v>
      </c>
      <c r="C408" s="62" t="s">
        <v>513</v>
      </c>
      <c r="D408" s="60" t="s">
        <v>91</v>
      </c>
      <c r="E408" s="73"/>
    </row>
    <row r="409" spans="1:5" ht="45" customHeight="1">
      <c r="A409" s="72" t="s">
        <v>439</v>
      </c>
      <c r="B409" s="63">
        <v>72154057</v>
      </c>
      <c r="C409" s="62" t="s">
        <v>514</v>
      </c>
      <c r="D409" s="60" t="s">
        <v>91</v>
      </c>
      <c r="E409" s="73"/>
    </row>
    <row r="410" spans="1:5" ht="45" customHeight="1">
      <c r="A410" s="72" t="s">
        <v>439</v>
      </c>
      <c r="B410" s="63">
        <v>72154101</v>
      </c>
      <c r="C410" s="62" t="s">
        <v>515</v>
      </c>
      <c r="D410" s="60" t="s">
        <v>91</v>
      </c>
      <c r="E410" s="73"/>
    </row>
    <row r="411" spans="1:5" ht="45" customHeight="1">
      <c r="A411" s="72" t="s">
        <v>439</v>
      </c>
      <c r="B411" s="63">
        <v>72154201</v>
      </c>
      <c r="C411" s="62" t="s">
        <v>516</v>
      </c>
      <c r="D411" s="60" t="s">
        <v>91</v>
      </c>
      <c r="E411" s="73"/>
    </row>
    <row r="412" spans="1:5" ht="45" customHeight="1">
      <c r="A412" s="72" t="s">
        <v>439</v>
      </c>
      <c r="B412" s="63">
        <v>72154402</v>
      </c>
      <c r="C412" s="62" t="s">
        <v>517</v>
      </c>
      <c r="D412" s="60" t="s">
        <v>91</v>
      </c>
      <c r="E412" s="73"/>
    </row>
    <row r="413" spans="1:5" ht="45" customHeight="1">
      <c r="A413" s="72" t="s">
        <v>439</v>
      </c>
      <c r="B413" s="63">
        <v>72154501</v>
      </c>
      <c r="C413" s="62" t="s">
        <v>518</v>
      </c>
      <c r="D413" s="60" t="s">
        <v>91</v>
      </c>
      <c r="E413" s="73"/>
    </row>
    <row r="414" spans="1:5" ht="45" customHeight="1">
      <c r="A414" s="72" t="s">
        <v>439</v>
      </c>
      <c r="B414" s="63">
        <v>72154502</v>
      </c>
      <c r="C414" s="62" t="s">
        <v>519</v>
      </c>
      <c r="D414" s="60" t="s">
        <v>91</v>
      </c>
      <c r="E414" s="73"/>
    </row>
    <row r="415" spans="1:5" ht="45" customHeight="1">
      <c r="A415" s="72" t="s">
        <v>439</v>
      </c>
      <c r="B415" s="63">
        <v>72154503</v>
      </c>
      <c r="C415" s="62" t="s">
        <v>520</v>
      </c>
      <c r="D415" s="60" t="s">
        <v>91</v>
      </c>
      <c r="E415" s="73"/>
    </row>
    <row r="416" spans="1:5" ht="45" customHeight="1">
      <c r="A416" s="72" t="s">
        <v>439</v>
      </c>
      <c r="B416" s="63">
        <v>73121503</v>
      </c>
      <c r="C416" s="62" t="s">
        <v>521</v>
      </c>
      <c r="D416" s="61" t="s">
        <v>93</v>
      </c>
      <c r="E416" s="73" t="s">
        <v>522</v>
      </c>
    </row>
    <row r="417" spans="1:5" ht="45" customHeight="1">
      <c r="A417" s="72" t="s">
        <v>439</v>
      </c>
      <c r="B417" s="63">
        <v>73121509</v>
      </c>
      <c r="C417" s="62" t="s">
        <v>523</v>
      </c>
      <c r="D417" s="61" t="s">
        <v>93</v>
      </c>
      <c r="E417" s="73" t="s">
        <v>252</v>
      </c>
    </row>
    <row r="418" spans="1:5" ht="45" customHeight="1">
      <c r="A418" s="72" t="s">
        <v>439</v>
      </c>
      <c r="B418" s="63">
        <v>73121601</v>
      </c>
      <c r="C418" s="62" t="s">
        <v>524</v>
      </c>
      <c r="D418" s="60" t="s">
        <v>91</v>
      </c>
      <c r="E418" s="73"/>
    </row>
    <row r="419" spans="1:5" ht="45" customHeight="1">
      <c r="A419" s="72" t="s">
        <v>439</v>
      </c>
      <c r="B419" s="63">
        <v>73121602</v>
      </c>
      <c r="C419" s="62" t="s">
        <v>525</v>
      </c>
      <c r="D419" s="60" t="s">
        <v>91</v>
      </c>
      <c r="E419" s="73"/>
    </row>
    <row r="420" spans="1:5" ht="45" customHeight="1">
      <c r="A420" s="72" t="s">
        <v>439</v>
      </c>
      <c r="B420" s="63">
        <v>73121606</v>
      </c>
      <c r="C420" s="62" t="s">
        <v>526</v>
      </c>
      <c r="D420" s="61" t="s">
        <v>93</v>
      </c>
      <c r="E420" s="73" t="s">
        <v>148</v>
      </c>
    </row>
    <row r="421" spans="1:5" ht="45" customHeight="1">
      <c r="A421" s="72" t="s">
        <v>439</v>
      </c>
      <c r="B421" s="63">
        <v>73141715</v>
      </c>
      <c r="C421" s="62" t="s">
        <v>527</v>
      </c>
      <c r="D421" s="60" t="s">
        <v>91</v>
      </c>
      <c r="E421" s="73"/>
    </row>
    <row r="422" spans="1:5" ht="45" customHeight="1">
      <c r="A422" s="72" t="s">
        <v>439</v>
      </c>
      <c r="B422" s="63">
        <v>73152101</v>
      </c>
      <c r="C422" s="62" t="s">
        <v>528</v>
      </c>
      <c r="D422" s="60" t="s">
        <v>91</v>
      </c>
      <c r="E422" s="73"/>
    </row>
    <row r="423" spans="1:5" ht="45" customHeight="1">
      <c r="A423" s="72" t="s">
        <v>439</v>
      </c>
      <c r="B423" s="63">
        <v>73152103</v>
      </c>
      <c r="C423" s="62" t="s">
        <v>529</v>
      </c>
      <c r="D423" s="60" t="s">
        <v>91</v>
      </c>
      <c r="E423" s="73"/>
    </row>
    <row r="424" spans="1:5" ht="45" customHeight="1">
      <c r="A424" s="72" t="s">
        <v>439</v>
      </c>
      <c r="B424" s="63">
        <v>73152108</v>
      </c>
      <c r="C424" s="62" t="s">
        <v>530</v>
      </c>
      <c r="D424" s="60" t="s">
        <v>91</v>
      </c>
      <c r="E424" s="73"/>
    </row>
    <row r="425" spans="1:5" ht="45" customHeight="1">
      <c r="A425" s="72" t="s">
        <v>439</v>
      </c>
      <c r="B425" s="63">
        <v>73181000</v>
      </c>
      <c r="C425" s="62" t="s">
        <v>531</v>
      </c>
      <c r="D425" s="60" t="s">
        <v>91</v>
      </c>
      <c r="E425" s="73"/>
    </row>
    <row r="426" spans="1:5" ht="45" customHeight="1">
      <c r="A426" s="72" t="s">
        <v>439</v>
      </c>
      <c r="B426" s="63">
        <v>73181100</v>
      </c>
      <c r="C426" s="62" t="s">
        <v>532</v>
      </c>
      <c r="D426" s="60" t="s">
        <v>91</v>
      </c>
      <c r="E426" s="73"/>
    </row>
    <row r="427" spans="1:5" ht="45" customHeight="1">
      <c r="A427" s="72" t="s">
        <v>439</v>
      </c>
      <c r="B427" s="63">
        <v>73181200</v>
      </c>
      <c r="C427" s="62" t="s">
        <v>533</v>
      </c>
      <c r="D427" s="60" t="s">
        <v>91</v>
      </c>
      <c r="E427" s="73"/>
    </row>
    <row r="428" spans="1:5" ht="45" customHeight="1">
      <c r="A428" s="72" t="s">
        <v>439</v>
      </c>
      <c r="B428" s="63">
        <v>73181908</v>
      </c>
      <c r="C428" s="62" t="s">
        <v>534</v>
      </c>
      <c r="D428" s="60" t="s">
        <v>91</v>
      </c>
      <c r="E428" s="73"/>
    </row>
    <row r="429" spans="1:5" ht="45" customHeight="1">
      <c r="A429" s="72" t="s">
        <v>439</v>
      </c>
      <c r="B429" s="63">
        <v>76111501</v>
      </c>
      <c r="C429" s="62" t="s">
        <v>535</v>
      </c>
      <c r="D429" s="60" t="s">
        <v>91</v>
      </c>
      <c r="E429" s="73"/>
    </row>
    <row r="430" spans="1:5" ht="45" customHeight="1">
      <c r="A430" s="72" t="s">
        <v>439</v>
      </c>
      <c r="B430" s="63">
        <v>76121501</v>
      </c>
      <c r="C430" s="62" t="s">
        <v>536</v>
      </c>
      <c r="D430" s="61" t="s">
        <v>93</v>
      </c>
      <c r="E430" s="73" t="s">
        <v>148</v>
      </c>
    </row>
    <row r="431" spans="1:5" ht="45" customHeight="1">
      <c r="A431" s="72" t="s">
        <v>439</v>
      </c>
      <c r="B431" s="63">
        <v>76121701</v>
      </c>
      <c r="C431" s="62" t="s">
        <v>537</v>
      </c>
      <c r="D431" s="61" t="s">
        <v>93</v>
      </c>
      <c r="E431" s="73" t="s">
        <v>148</v>
      </c>
    </row>
    <row r="432" spans="1:5" ht="45" customHeight="1">
      <c r="A432" s="72" t="s">
        <v>439</v>
      </c>
      <c r="B432" s="63">
        <v>76121801</v>
      </c>
      <c r="C432" s="62" t="s">
        <v>538</v>
      </c>
      <c r="D432" s="61" t="s">
        <v>93</v>
      </c>
      <c r="E432" s="73" t="s">
        <v>148</v>
      </c>
    </row>
    <row r="433" spans="1:5" ht="45" customHeight="1">
      <c r="A433" s="72" t="s">
        <v>439</v>
      </c>
      <c r="B433" s="63">
        <v>76122001</v>
      </c>
      <c r="C433" s="62" t="s">
        <v>539</v>
      </c>
      <c r="D433" s="61" t="s">
        <v>93</v>
      </c>
      <c r="E433" s="73" t="s">
        <v>148</v>
      </c>
    </row>
    <row r="434" spans="1:5" ht="45" customHeight="1">
      <c r="A434" s="72" t="s">
        <v>439</v>
      </c>
      <c r="B434" s="63">
        <v>76122003</v>
      </c>
      <c r="C434" s="62" t="s">
        <v>540</v>
      </c>
      <c r="D434" s="61" t="s">
        <v>93</v>
      </c>
      <c r="E434" s="73" t="s">
        <v>541</v>
      </c>
    </row>
    <row r="435" spans="1:5" ht="45" customHeight="1">
      <c r="A435" s="72" t="s">
        <v>439</v>
      </c>
      <c r="B435" s="63">
        <v>76122201</v>
      </c>
      <c r="C435" s="62" t="s">
        <v>542</v>
      </c>
      <c r="D435" s="61" t="s">
        <v>93</v>
      </c>
      <c r="E435" s="73" t="s">
        <v>148</v>
      </c>
    </row>
    <row r="436" spans="1:5" ht="45" customHeight="1">
      <c r="A436" s="72" t="s">
        <v>439</v>
      </c>
      <c r="B436" s="63">
        <v>76122203</v>
      </c>
      <c r="C436" s="62" t="s">
        <v>543</v>
      </c>
      <c r="D436" s="61" t="s">
        <v>93</v>
      </c>
      <c r="E436" s="73" t="s">
        <v>541</v>
      </c>
    </row>
    <row r="437" spans="1:5" ht="45" customHeight="1">
      <c r="A437" s="72" t="s">
        <v>439</v>
      </c>
      <c r="B437" s="63">
        <v>77101500</v>
      </c>
      <c r="C437" s="62" t="s">
        <v>544</v>
      </c>
      <c r="D437" s="61" t="s">
        <v>93</v>
      </c>
      <c r="E437" s="73" t="s">
        <v>545</v>
      </c>
    </row>
    <row r="438" spans="1:5" ht="45" customHeight="1">
      <c r="A438" s="72" t="s">
        <v>439</v>
      </c>
      <c r="B438" s="63">
        <v>77101604</v>
      </c>
      <c r="C438" s="62" t="s">
        <v>546</v>
      </c>
      <c r="D438" s="61" t="s">
        <v>93</v>
      </c>
      <c r="E438" s="73" t="s">
        <v>547</v>
      </c>
    </row>
    <row r="439" spans="1:5" ht="45" customHeight="1">
      <c r="A439" s="72" t="s">
        <v>439</v>
      </c>
      <c r="B439" s="63">
        <v>77101700</v>
      </c>
      <c r="C439" s="62" t="s">
        <v>548</v>
      </c>
      <c r="D439" s="61" t="s">
        <v>93</v>
      </c>
      <c r="E439" s="73" t="s">
        <v>547</v>
      </c>
    </row>
    <row r="440" spans="1:5" ht="45" customHeight="1">
      <c r="A440" s="72" t="s">
        <v>439</v>
      </c>
      <c r="B440" s="63">
        <v>77101802</v>
      </c>
      <c r="C440" s="62" t="s">
        <v>549</v>
      </c>
      <c r="D440" s="61" t="s">
        <v>93</v>
      </c>
      <c r="E440" s="73" t="s">
        <v>547</v>
      </c>
    </row>
    <row r="441" spans="1:5" ht="45" customHeight="1">
      <c r="A441" s="72" t="s">
        <v>439</v>
      </c>
      <c r="B441" s="63">
        <v>77111508</v>
      </c>
      <c r="C441" s="62" t="s">
        <v>550</v>
      </c>
      <c r="D441" s="61" t="s">
        <v>93</v>
      </c>
      <c r="E441" s="73" t="s">
        <v>547</v>
      </c>
    </row>
    <row r="442" spans="1:5" ht="45" customHeight="1">
      <c r="A442" s="72" t="s">
        <v>439</v>
      </c>
      <c r="B442" s="63">
        <v>77111602</v>
      </c>
      <c r="C442" s="62" t="s">
        <v>551</v>
      </c>
      <c r="D442" s="61" t="s">
        <v>93</v>
      </c>
      <c r="E442" s="73" t="s">
        <v>547</v>
      </c>
    </row>
    <row r="443" spans="1:5" ht="45" customHeight="1">
      <c r="A443" s="72" t="s">
        <v>439</v>
      </c>
      <c r="B443" s="63">
        <v>77111603</v>
      </c>
      <c r="C443" s="62" t="s">
        <v>552</v>
      </c>
      <c r="D443" s="60" t="s">
        <v>91</v>
      </c>
      <c r="E443" s="73"/>
    </row>
    <row r="444" spans="1:5" ht="45" customHeight="1">
      <c r="A444" s="72" t="s">
        <v>439</v>
      </c>
      <c r="B444" s="63">
        <v>77121504</v>
      </c>
      <c r="C444" s="62" t="s">
        <v>553</v>
      </c>
      <c r="D444" s="61" t="s">
        <v>93</v>
      </c>
      <c r="E444" s="73" t="s">
        <v>547</v>
      </c>
    </row>
    <row r="445" spans="1:5" ht="45" customHeight="1">
      <c r="A445" s="72" t="s">
        <v>439</v>
      </c>
      <c r="B445" s="63">
        <v>77121606</v>
      </c>
      <c r="C445" s="62" t="s">
        <v>554</v>
      </c>
      <c r="D445" s="61" t="s">
        <v>93</v>
      </c>
      <c r="E445" s="73" t="s">
        <v>547</v>
      </c>
    </row>
    <row r="446" spans="1:5" ht="45" customHeight="1">
      <c r="A446" s="72" t="s">
        <v>439</v>
      </c>
      <c r="B446" s="63">
        <v>78101501</v>
      </c>
      <c r="C446" s="62" t="s">
        <v>555</v>
      </c>
      <c r="D446" s="60" t="s">
        <v>91</v>
      </c>
      <c r="E446" s="73"/>
    </row>
    <row r="447" spans="1:5" ht="45" customHeight="1">
      <c r="A447" s="72" t="s">
        <v>439</v>
      </c>
      <c r="B447" s="63">
        <v>78101502</v>
      </c>
      <c r="C447" s="62" t="s">
        <v>556</v>
      </c>
      <c r="D447" s="60" t="s">
        <v>91</v>
      </c>
      <c r="E447" s="73"/>
    </row>
    <row r="448" spans="1:5" ht="45" customHeight="1">
      <c r="A448" s="72" t="s">
        <v>439</v>
      </c>
      <c r="B448" s="63">
        <v>78101601</v>
      </c>
      <c r="C448" s="62" t="s">
        <v>557</v>
      </c>
      <c r="D448" s="60" t="s">
        <v>91</v>
      </c>
      <c r="E448" s="73"/>
    </row>
    <row r="449" spans="1:5" ht="45" customHeight="1">
      <c r="A449" s="72" t="s">
        <v>439</v>
      </c>
      <c r="B449" s="63">
        <v>78101701</v>
      </c>
      <c r="C449" s="62" t="s">
        <v>558</v>
      </c>
      <c r="D449" s="60" t="s">
        <v>91</v>
      </c>
      <c r="E449" s="73"/>
    </row>
    <row r="450" spans="1:5" ht="45" customHeight="1">
      <c r="A450" s="72" t="s">
        <v>439</v>
      </c>
      <c r="B450" s="63">
        <v>78101702</v>
      </c>
      <c r="C450" s="62" t="s">
        <v>559</v>
      </c>
      <c r="D450" s="60" t="s">
        <v>91</v>
      </c>
      <c r="E450" s="73"/>
    </row>
    <row r="451" spans="1:5" ht="45" customHeight="1">
      <c r="A451" s="72" t="s">
        <v>439</v>
      </c>
      <c r="B451" s="63">
        <v>78101703</v>
      </c>
      <c r="C451" s="62" t="s">
        <v>560</v>
      </c>
      <c r="D451" s="60" t="s">
        <v>91</v>
      </c>
      <c r="E451" s="73"/>
    </row>
    <row r="452" spans="1:5" ht="45" customHeight="1">
      <c r="A452" s="72" t="s">
        <v>439</v>
      </c>
      <c r="B452" s="63">
        <v>78101802</v>
      </c>
      <c r="C452" s="62" t="s">
        <v>561</v>
      </c>
      <c r="D452" s="61" t="s">
        <v>93</v>
      </c>
      <c r="E452" s="73" t="s">
        <v>562</v>
      </c>
    </row>
    <row r="453" spans="1:5" ht="45" customHeight="1">
      <c r="A453" s="72" t="s">
        <v>439</v>
      </c>
      <c r="B453" s="63">
        <v>78101803</v>
      </c>
      <c r="C453" s="62" t="s">
        <v>563</v>
      </c>
      <c r="D453" s="60" t="s">
        <v>91</v>
      </c>
      <c r="E453" s="73"/>
    </row>
    <row r="454" spans="1:5" ht="45" customHeight="1">
      <c r="A454" s="72" t="s">
        <v>439</v>
      </c>
      <c r="B454" s="63">
        <v>78101804</v>
      </c>
      <c r="C454" s="62" t="s">
        <v>564</v>
      </c>
      <c r="D454" s="60" t="s">
        <v>91</v>
      </c>
      <c r="E454" s="73"/>
    </row>
    <row r="455" spans="1:5" ht="45" customHeight="1">
      <c r="A455" s="72" t="s">
        <v>439</v>
      </c>
      <c r="B455" s="63">
        <v>78101901</v>
      </c>
      <c r="C455" s="62" t="s">
        <v>565</v>
      </c>
      <c r="D455" s="60" t="s">
        <v>91</v>
      </c>
      <c r="E455" s="73"/>
    </row>
    <row r="456" spans="1:5" ht="45" customHeight="1">
      <c r="A456" s="72" t="s">
        <v>439</v>
      </c>
      <c r="B456" s="63">
        <v>78101902</v>
      </c>
      <c r="C456" s="62" t="s">
        <v>566</v>
      </c>
      <c r="D456" s="60" t="s">
        <v>91</v>
      </c>
      <c r="E456" s="73"/>
    </row>
    <row r="457" spans="1:5" ht="45" customHeight="1">
      <c r="A457" s="72" t="s">
        <v>439</v>
      </c>
      <c r="B457" s="63">
        <v>78101903</v>
      </c>
      <c r="C457" s="62" t="s">
        <v>567</v>
      </c>
      <c r="D457" s="60" t="s">
        <v>91</v>
      </c>
      <c r="E457" s="73"/>
    </row>
    <row r="458" spans="1:5" ht="45" customHeight="1">
      <c r="A458" s="72" t="s">
        <v>439</v>
      </c>
      <c r="B458" s="63">
        <v>78101904</v>
      </c>
      <c r="C458" s="62" t="s">
        <v>568</v>
      </c>
      <c r="D458" s="60" t="s">
        <v>91</v>
      </c>
      <c r="E458" s="73"/>
    </row>
    <row r="459" spans="1:5" ht="45" customHeight="1">
      <c r="A459" s="72" t="s">
        <v>439</v>
      </c>
      <c r="B459" s="63">
        <v>78101905</v>
      </c>
      <c r="C459" s="62" t="s">
        <v>569</v>
      </c>
      <c r="D459" s="60" t="s">
        <v>91</v>
      </c>
      <c r="E459" s="73"/>
    </row>
    <row r="460" spans="1:5" ht="45" customHeight="1">
      <c r="A460" s="72" t="s">
        <v>439</v>
      </c>
      <c r="B460" s="63">
        <v>78102204</v>
      </c>
      <c r="C460" s="62" t="s">
        <v>570</v>
      </c>
      <c r="D460" s="60" t="s">
        <v>91</v>
      </c>
      <c r="E460" s="73"/>
    </row>
    <row r="461" spans="1:5" ht="45" customHeight="1">
      <c r="A461" s="72" t="s">
        <v>439</v>
      </c>
      <c r="B461" s="63">
        <v>78111503</v>
      </c>
      <c r="C461" s="62" t="s">
        <v>571</v>
      </c>
      <c r="D461" s="60" t="s">
        <v>91</v>
      </c>
      <c r="E461" s="73"/>
    </row>
    <row r="462" spans="1:5" ht="45" customHeight="1">
      <c r="A462" s="72" t="s">
        <v>439</v>
      </c>
      <c r="B462" s="63">
        <v>78111705</v>
      </c>
      <c r="C462" s="62" t="s">
        <v>572</v>
      </c>
      <c r="D462" s="60" t="s">
        <v>91</v>
      </c>
      <c r="E462" s="73"/>
    </row>
    <row r="463" spans="1:5" ht="45" customHeight="1">
      <c r="A463" s="72" t="s">
        <v>439</v>
      </c>
      <c r="B463" s="63">
        <v>78111803</v>
      </c>
      <c r="C463" s="62" t="s">
        <v>573</v>
      </c>
      <c r="D463" s="61" t="s">
        <v>93</v>
      </c>
      <c r="E463" s="73" t="s">
        <v>574</v>
      </c>
    </row>
    <row r="464" spans="1:5" ht="45" customHeight="1">
      <c r="A464" s="72" t="s">
        <v>439</v>
      </c>
      <c r="B464" s="63">
        <v>78111804</v>
      </c>
      <c r="C464" s="62" t="s">
        <v>575</v>
      </c>
      <c r="D464" s="60" t="s">
        <v>91</v>
      </c>
      <c r="E464" s="73"/>
    </row>
    <row r="465" spans="1:5" ht="45" customHeight="1">
      <c r="A465" s="72" t="s">
        <v>439</v>
      </c>
      <c r="B465" s="63">
        <v>78111806</v>
      </c>
      <c r="C465" s="62" t="s">
        <v>576</v>
      </c>
      <c r="D465" s="60" t="s">
        <v>91</v>
      </c>
      <c r="E465" s="73"/>
    </row>
    <row r="466" spans="1:5" ht="45" customHeight="1">
      <c r="A466" s="72" t="s">
        <v>439</v>
      </c>
      <c r="B466" s="63">
        <v>78121501</v>
      </c>
      <c r="C466" s="62" t="s">
        <v>577</v>
      </c>
      <c r="D466" s="60" t="s">
        <v>91</v>
      </c>
      <c r="E466" s="73"/>
    </row>
    <row r="467" spans="1:5" ht="45" customHeight="1">
      <c r="A467" s="72" t="s">
        <v>439</v>
      </c>
      <c r="B467" s="63">
        <v>78121603</v>
      </c>
      <c r="C467" s="62" t="s">
        <v>578</v>
      </c>
      <c r="D467" s="60" t="s">
        <v>91</v>
      </c>
      <c r="E467" s="73"/>
    </row>
    <row r="468" spans="1:5" ht="45" customHeight="1">
      <c r="A468" s="72" t="s">
        <v>439</v>
      </c>
      <c r="B468" s="63">
        <v>78131501</v>
      </c>
      <c r="C468" s="62" t="s">
        <v>579</v>
      </c>
      <c r="D468" s="60" t="s">
        <v>91</v>
      </c>
      <c r="E468" s="73"/>
    </row>
    <row r="469" spans="1:5" ht="45" customHeight="1">
      <c r="A469" s="72" t="s">
        <v>439</v>
      </c>
      <c r="B469" s="63">
        <v>78141501</v>
      </c>
      <c r="C469" s="62" t="s">
        <v>580</v>
      </c>
      <c r="D469" s="60" t="s">
        <v>91</v>
      </c>
      <c r="E469" s="73"/>
    </row>
    <row r="470" spans="1:5" ht="45" customHeight="1">
      <c r="A470" s="72" t="s">
        <v>439</v>
      </c>
      <c r="B470" s="63">
        <v>78141602</v>
      </c>
      <c r="C470" s="62" t="s">
        <v>581</v>
      </c>
      <c r="D470" s="60" t="s">
        <v>91</v>
      </c>
      <c r="E470" s="73"/>
    </row>
    <row r="471" spans="1:5" ht="45" customHeight="1">
      <c r="A471" s="72" t="s">
        <v>439</v>
      </c>
      <c r="B471" s="63">
        <v>78141701</v>
      </c>
      <c r="C471" s="62" t="s">
        <v>582</v>
      </c>
      <c r="D471" s="61" t="s">
        <v>93</v>
      </c>
      <c r="E471" s="73" t="s">
        <v>583</v>
      </c>
    </row>
    <row r="472" spans="1:5" ht="45" customHeight="1">
      <c r="A472" s="72" t="s">
        <v>439</v>
      </c>
      <c r="B472" s="63">
        <v>78141802</v>
      </c>
      <c r="C472" s="62" t="s">
        <v>584</v>
      </c>
      <c r="D472" s="60" t="s">
        <v>91</v>
      </c>
      <c r="E472" s="73"/>
    </row>
    <row r="473" spans="1:5" ht="45" customHeight="1">
      <c r="A473" s="72" t="s">
        <v>439</v>
      </c>
      <c r="B473" s="63">
        <v>78141805</v>
      </c>
      <c r="C473" s="62" t="s">
        <v>585</v>
      </c>
      <c r="D473" s="61" t="s">
        <v>93</v>
      </c>
      <c r="E473" s="73" t="s">
        <v>586</v>
      </c>
    </row>
    <row r="474" spans="1:5" ht="45" customHeight="1">
      <c r="A474" s="72" t="s">
        <v>439</v>
      </c>
      <c r="B474" s="63">
        <v>78181501</v>
      </c>
      <c r="C474" s="62" t="s">
        <v>587</v>
      </c>
      <c r="D474" s="60" t="s">
        <v>91</v>
      </c>
      <c r="E474" s="73"/>
    </row>
    <row r="475" spans="1:5" ht="45" customHeight="1">
      <c r="A475" s="72" t="s">
        <v>439</v>
      </c>
      <c r="B475" s="63">
        <v>78181507</v>
      </c>
      <c r="C475" s="62" t="s">
        <v>588</v>
      </c>
      <c r="D475" s="61" t="s">
        <v>93</v>
      </c>
      <c r="E475" s="73" t="s">
        <v>464</v>
      </c>
    </row>
    <row r="476" spans="1:5" ht="45" customHeight="1">
      <c r="A476" s="72" t="s">
        <v>439</v>
      </c>
      <c r="B476" s="63">
        <v>78181508</v>
      </c>
      <c r="C476" s="62" t="s">
        <v>589</v>
      </c>
      <c r="D476" s="61" t="s">
        <v>93</v>
      </c>
      <c r="E476" s="73" t="s">
        <v>464</v>
      </c>
    </row>
    <row r="477" spans="1:5" ht="45" customHeight="1">
      <c r="A477" s="72" t="s">
        <v>439</v>
      </c>
      <c r="B477" s="63">
        <v>78181509</v>
      </c>
      <c r="C477" s="62" t="s">
        <v>590</v>
      </c>
      <c r="D477" s="61" t="s">
        <v>93</v>
      </c>
      <c r="E477" s="73" t="s">
        <v>464</v>
      </c>
    </row>
    <row r="478" spans="1:5" ht="45" customHeight="1">
      <c r="A478" s="72" t="s">
        <v>439</v>
      </c>
      <c r="B478" s="63">
        <v>78181703</v>
      </c>
      <c r="C478" s="62" t="s">
        <v>591</v>
      </c>
      <c r="D478" s="60" t="s">
        <v>91</v>
      </c>
      <c r="E478" s="73"/>
    </row>
    <row r="479" spans="1:5" ht="45" customHeight="1">
      <c r="A479" s="72" t="s">
        <v>439</v>
      </c>
      <c r="B479" s="63">
        <v>78181800</v>
      </c>
      <c r="C479" s="62" t="s">
        <v>592</v>
      </c>
      <c r="D479" s="61" t="s">
        <v>93</v>
      </c>
      <c r="E479" s="73" t="s">
        <v>464</v>
      </c>
    </row>
    <row r="480" spans="1:5" ht="45" customHeight="1">
      <c r="A480" s="72" t="s">
        <v>439</v>
      </c>
      <c r="B480" s="63">
        <v>80101504</v>
      </c>
      <c r="C480" s="62" t="s">
        <v>593</v>
      </c>
      <c r="D480" s="60" t="s">
        <v>91</v>
      </c>
      <c r="E480" s="73"/>
    </row>
    <row r="481" spans="1:5" ht="45" customHeight="1">
      <c r="A481" s="72" t="s">
        <v>439</v>
      </c>
      <c r="B481" s="63">
        <v>80101505</v>
      </c>
      <c r="C481" s="62" t="s">
        <v>594</v>
      </c>
      <c r="D481" s="60" t="s">
        <v>91</v>
      </c>
      <c r="E481" s="73"/>
    </row>
    <row r="482" spans="1:5" ht="45" customHeight="1">
      <c r="A482" s="72" t="s">
        <v>439</v>
      </c>
      <c r="B482" s="63">
        <v>80101507</v>
      </c>
      <c r="C482" s="62" t="s">
        <v>595</v>
      </c>
      <c r="D482" s="60" t="s">
        <v>91</v>
      </c>
      <c r="E482" s="73"/>
    </row>
    <row r="483" spans="1:5" ht="45" customHeight="1">
      <c r="A483" s="72" t="s">
        <v>439</v>
      </c>
      <c r="B483" s="63">
        <v>80101511</v>
      </c>
      <c r="C483" s="62" t="s">
        <v>596</v>
      </c>
      <c r="D483" s="60" t="s">
        <v>91</v>
      </c>
      <c r="E483" s="73"/>
    </row>
    <row r="484" spans="1:5" ht="45" customHeight="1">
      <c r="A484" s="72" t="s">
        <v>439</v>
      </c>
      <c r="B484" s="63">
        <v>80101601</v>
      </c>
      <c r="C484" s="62" t="s">
        <v>597</v>
      </c>
      <c r="D484" s="60" t="s">
        <v>91</v>
      </c>
      <c r="E484" s="73"/>
    </row>
    <row r="485" spans="1:5" ht="45" customHeight="1">
      <c r="A485" s="72" t="s">
        <v>439</v>
      </c>
      <c r="B485" s="63">
        <v>80101602</v>
      </c>
      <c r="C485" s="62" t="s">
        <v>598</v>
      </c>
      <c r="D485" s="60" t="s">
        <v>91</v>
      </c>
      <c r="E485" s="73"/>
    </row>
    <row r="486" spans="1:5" ht="45" customHeight="1">
      <c r="A486" s="72" t="s">
        <v>439</v>
      </c>
      <c r="B486" s="63">
        <v>80101603</v>
      </c>
      <c r="C486" s="62" t="s">
        <v>599</v>
      </c>
      <c r="D486" s="60" t="s">
        <v>91</v>
      </c>
      <c r="E486" s="73"/>
    </row>
    <row r="487" spans="1:5" ht="45" customHeight="1">
      <c r="A487" s="72" t="s">
        <v>439</v>
      </c>
      <c r="B487" s="63">
        <v>80101604</v>
      </c>
      <c r="C487" s="62" t="s">
        <v>600</v>
      </c>
      <c r="D487" s="60" t="s">
        <v>91</v>
      </c>
      <c r="E487" s="73"/>
    </row>
    <row r="488" spans="1:5" ht="45" customHeight="1">
      <c r="A488" s="72" t="s">
        <v>439</v>
      </c>
      <c r="B488" s="63">
        <v>80101702</v>
      </c>
      <c r="C488" s="62" t="s">
        <v>601</v>
      </c>
      <c r="D488" s="60" t="s">
        <v>91</v>
      </c>
      <c r="E488" s="73"/>
    </row>
    <row r="489" spans="1:5" ht="45" customHeight="1">
      <c r="A489" s="72" t="s">
        <v>439</v>
      </c>
      <c r="B489" s="63">
        <v>80101706</v>
      </c>
      <c r="C489" s="62" t="s">
        <v>602</v>
      </c>
      <c r="D489" s="60" t="s">
        <v>91</v>
      </c>
      <c r="E489" s="73"/>
    </row>
    <row r="490" spans="1:5" ht="45" customHeight="1">
      <c r="A490" s="72" t="s">
        <v>439</v>
      </c>
      <c r="B490" s="63">
        <v>80111504</v>
      </c>
      <c r="C490" s="62" t="s">
        <v>603</v>
      </c>
      <c r="D490" s="60" t="s">
        <v>91</v>
      </c>
      <c r="E490" s="73"/>
    </row>
    <row r="491" spans="1:5" ht="45" customHeight="1">
      <c r="A491" s="72" t="s">
        <v>439</v>
      </c>
      <c r="B491" s="63">
        <v>80111507</v>
      </c>
      <c r="C491" s="62" t="s">
        <v>604</v>
      </c>
      <c r="D491" s="60" t="s">
        <v>91</v>
      </c>
      <c r="E491" s="73"/>
    </row>
    <row r="492" spans="1:5" ht="45" customHeight="1">
      <c r="A492" s="72" t="s">
        <v>439</v>
      </c>
      <c r="B492" s="63">
        <v>80111605</v>
      </c>
      <c r="C492" s="62" t="s">
        <v>605</v>
      </c>
      <c r="D492" s="60" t="s">
        <v>91</v>
      </c>
      <c r="E492" s="73"/>
    </row>
    <row r="493" spans="1:5" ht="45" customHeight="1">
      <c r="A493" s="72" t="s">
        <v>439</v>
      </c>
      <c r="B493" s="63">
        <v>80111607</v>
      </c>
      <c r="C493" s="62" t="s">
        <v>606</v>
      </c>
      <c r="D493" s="60" t="s">
        <v>91</v>
      </c>
      <c r="E493" s="73"/>
    </row>
    <row r="494" spans="1:5" ht="45" customHeight="1">
      <c r="A494" s="72" t="s">
        <v>439</v>
      </c>
      <c r="B494" s="63">
        <v>80111620</v>
      </c>
      <c r="C494" s="62" t="s">
        <v>607</v>
      </c>
      <c r="D494" s="60" t="s">
        <v>91</v>
      </c>
      <c r="E494" s="73"/>
    </row>
    <row r="495" spans="1:5" ht="45" customHeight="1">
      <c r="A495" s="72" t="s">
        <v>439</v>
      </c>
      <c r="B495" s="63">
        <v>80111701</v>
      </c>
      <c r="C495" s="62" t="s">
        <v>608</v>
      </c>
      <c r="D495" s="60" t="s">
        <v>91</v>
      </c>
      <c r="E495" s="73"/>
    </row>
    <row r="496" spans="1:5" ht="45" customHeight="1">
      <c r="A496" s="72" t="s">
        <v>439</v>
      </c>
      <c r="B496" s="63">
        <v>80120000</v>
      </c>
      <c r="C496" s="62" t="s">
        <v>609</v>
      </c>
      <c r="D496" s="60" t="s">
        <v>91</v>
      </c>
      <c r="E496" s="73"/>
    </row>
    <row r="497" spans="1:5" ht="45" customHeight="1">
      <c r="A497" s="72" t="s">
        <v>439</v>
      </c>
      <c r="B497" s="63">
        <v>80131502</v>
      </c>
      <c r="C497" s="62" t="s">
        <v>610</v>
      </c>
      <c r="D497" s="60" t="s">
        <v>91</v>
      </c>
      <c r="E497" s="73"/>
    </row>
    <row r="498" spans="1:5" ht="45" customHeight="1">
      <c r="A498" s="72" t="s">
        <v>439</v>
      </c>
      <c r="B498" s="63">
        <v>80131503</v>
      </c>
      <c r="C498" s="62" t="s">
        <v>611</v>
      </c>
      <c r="D498" s="61" t="s">
        <v>93</v>
      </c>
      <c r="E498" s="73" t="s">
        <v>612</v>
      </c>
    </row>
    <row r="499" spans="1:5" ht="45" customHeight="1">
      <c r="A499" s="72" t="s">
        <v>439</v>
      </c>
      <c r="B499" s="63">
        <v>80131506</v>
      </c>
      <c r="C499" s="62" t="s">
        <v>613</v>
      </c>
      <c r="D499" s="61" t="s">
        <v>93</v>
      </c>
      <c r="E499" s="73" t="s">
        <v>614</v>
      </c>
    </row>
    <row r="500" spans="1:5" ht="45" customHeight="1">
      <c r="A500" s="72" t="s">
        <v>439</v>
      </c>
      <c r="B500" s="63">
        <v>80131800</v>
      </c>
      <c r="C500" s="62" t="s">
        <v>615</v>
      </c>
      <c r="D500" s="60" t="s">
        <v>91</v>
      </c>
      <c r="E500" s="73"/>
    </row>
    <row r="501" spans="1:5" ht="45" customHeight="1">
      <c r="A501" s="72" t="s">
        <v>439</v>
      </c>
      <c r="B501" s="63">
        <v>80141500</v>
      </c>
      <c r="C501" s="62" t="s">
        <v>616</v>
      </c>
      <c r="D501" s="60" t="s">
        <v>91</v>
      </c>
      <c r="E501" s="73"/>
    </row>
    <row r="502" spans="1:5" ht="45" customHeight="1">
      <c r="A502" s="72" t="s">
        <v>439</v>
      </c>
      <c r="B502" s="63">
        <v>80141603</v>
      </c>
      <c r="C502" s="62" t="s">
        <v>617</v>
      </c>
      <c r="D502" s="60" t="s">
        <v>91</v>
      </c>
      <c r="E502" s="73"/>
    </row>
    <row r="503" spans="1:5" ht="45" customHeight="1">
      <c r="A503" s="72" t="s">
        <v>439</v>
      </c>
      <c r="B503" s="63">
        <v>80141604</v>
      </c>
      <c r="C503" s="62" t="s">
        <v>618</v>
      </c>
      <c r="D503" s="60" t="s">
        <v>91</v>
      </c>
      <c r="E503" s="73"/>
    </row>
    <row r="504" spans="1:5" ht="45" customHeight="1">
      <c r="A504" s="72" t="s">
        <v>439</v>
      </c>
      <c r="B504" s="63">
        <v>80141607</v>
      </c>
      <c r="C504" s="62" t="s">
        <v>619</v>
      </c>
      <c r="D504" s="60" t="s">
        <v>91</v>
      </c>
      <c r="E504" s="73"/>
    </row>
    <row r="505" spans="1:5" ht="45" customHeight="1">
      <c r="A505" s="72" t="s">
        <v>439</v>
      </c>
      <c r="B505" s="63">
        <v>80141611</v>
      </c>
      <c r="C505" s="62" t="s">
        <v>620</v>
      </c>
      <c r="D505" s="60" t="s">
        <v>91</v>
      </c>
      <c r="E505" s="73"/>
    </row>
    <row r="506" spans="1:5" ht="45" customHeight="1">
      <c r="A506" s="72" t="s">
        <v>439</v>
      </c>
      <c r="B506" s="63">
        <v>80151605</v>
      </c>
      <c r="C506" s="62" t="s">
        <v>621</v>
      </c>
      <c r="D506" s="60" t="s">
        <v>91</v>
      </c>
      <c r="E506" s="73"/>
    </row>
    <row r="507" spans="1:5" ht="45" customHeight="1">
      <c r="A507" s="72" t="s">
        <v>439</v>
      </c>
      <c r="B507" s="63">
        <v>80161504</v>
      </c>
      <c r="C507" s="62" t="s">
        <v>622</v>
      </c>
      <c r="D507" s="60" t="s">
        <v>91</v>
      </c>
      <c r="E507" s="73"/>
    </row>
    <row r="508" spans="1:5" ht="45" customHeight="1">
      <c r="A508" s="72" t="s">
        <v>439</v>
      </c>
      <c r="B508" s="63">
        <v>80161506</v>
      </c>
      <c r="C508" s="62" t="s">
        <v>623</v>
      </c>
      <c r="D508" s="60" t="s">
        <v>91</v>
      </c>
      <c r="E508" s="73"/>
    </row>
    <row r="509" spans="1:5" ht="45" customHeight="1">
      <c r="A509" s="72" t="s">
        <v>439</v>
      </c>
      <c r="B509" s="63">
        <v>80161507</v>
      </c>
      <c r="C509" s="62" t="s">
        <v>624</v>
      </c>
      <c r="D509" s="60" t="s">
        <v>91</v>
      </c>
      <c r="E509" s="73"/>
    </row>
    <row r="510" spans="1:5" ht="45" customHeight="1">
      <c r="A510" s="72" t="s">
        <v>439</v>
      </c>
      <c r="B510" s="63">
        <v>81101511</v>
      </c>
      <c r="C510" s="62" t="s">
        <v>625</v>
      </c>
      <c r="D510" s="60" t="s">
        <v>91</v>
      </c>
      <c r="E510" s="73"/>
    </row>
    <row r="511" spans="1:5" ht="45" customHeight="1">
      <c r="A511" s="72" t="s">
        <v>439</v>
      </c>
      <c r="B511" s="63">
        <v>81101513</v>
      </c>
      <c r="C511" s="62" t="s">
        <v>626</v>
      </c>
      <c r="D511" s="60" t="s">
        <v>91</v>
      </c>
      <c r="E511" s="73"/>
    </row>
    <row r="512" spans="1:5" ht="45" customHeight="1">
      <c r="A512" s="72" t="s">
        <v>439</v>
      </c>
      <c r="B512" s="63">
        <v>81101515</v>
      </c>
      <c r="C512" s="62" t="s">
        <v>627</v>
      </c>
      <c r="D512" s="60" t="s">
        <v>91</v>
      </c>
      <c r="E512" s="73"/>
    </row>
    <row r="513" spans="1:5" ht="45" customHeight="1">
      <c r="A513" s="72" t="s">
        <v>439</v>
      </c>
      <c r="B513" s="63">
        <v>81101516</v>
      </c>
      <c r="C513" s="62" t="s">
        <v>628</v>
      </c>
      <c r="D513" s="60" t="s">
        <v>91</v>
      </c>
      <c r="E513" s="73"/>
    </row>
    <row r="514" spans="1:5" ht="45" customHeight="1">
      <c r="A514" s="72" t="s">
        <v>439</v>
      </c>
      <c r="B514" s="63">
        <v>81101605</v>
      </c>
      <c r="C514" s="62" t="s">
        <v>629</v>
      </c>
      <c r="D514" s="60" t="s">
        <v>91</v>
      </c>
      <c r="E514" s="73"/>
    </row>
    <row r="515" spans="1:5" ht="45" customHeight="1">
      <c r="A515" s="72" t="s">
        <v>439</v>
      </c>
      <c r="B515" s="63">
        <v>81101701</v>
      </c>
      <c r="C515" s="62" t="s">
        <v>630</v>
      </c>
      <c r="D515" s="60" t="s">
        <v>91</v>
      </c>
      <c r="E515" s="73"/>
    </row>
    <row r="516" spans="1:5" ht="45" customHeight="1">
      <c r="A516" s="72" t="s">
        <v>439</v>
      </c>
      <c r="B516" s="63">
        <v>81101706</v>
      </c>
      <c r="C516" s="62" t="s">
        <v>631</v>
      </c>
      <c r="D516" s="60" t="s">
        <v>91</v>
      </c>
      <c r="E516" s="73"/>
    </row>
    <row r="517" spans="1:5" ht="45" customHeight="1">
      <c r="A517" s="72" t="s">
        <v>439</v>
      </c>
      <c r="B517" s="63">
        <v>81102402</v>
      </c>
      <c r="C517" s="62" t="s">
        <v>632</v>
      </c>
      <c r="D517" s="60" t="s">
        <v>91</v>
      </c>
      <c r="E517" s="73"/>
    </row>
    <row r="518" spans="1:5" ht="45" customHeight="1">
      <c r="A518" s="72" t="s">
        <v>439</v>
      </c>
      <c r="B518" s="63">
        <v>81102702</v>
      </c>
      <c r="C518" s="62" t="s">
        <v>633</v>
      </c>
      <c r="D518" s="60" t="s">
        <v>91</v>
      </c>
      <c r="E518" s="73"/>
    </row>
    <row r="519" spans="1:5" ht="45" customHeight="1">
      <c r="A519" s="72" t="s">
        <v>439</v>
      </c>
      <c r="B519" s="63">
        <v>81111503</v>
      </c>
      <c r="C519" s="62" t="s">
        <v>634</v>
      </c>
      <c r="D519" s="60" t="s">
        <v>91</v>
      </c>
      <c r="E519" s="73"/>
    </row>
    <row r="520" spans="1:5" ht="45" customHeight="1">
      <c r="A520" s="72" t="s">
        <v>439</v>
      </c>
      <c r="B520" s="63">
        <v>81111504</v>
      </c>
      <c r="C520" s="62" t="s">
        <v>635</v>
      </c>
      <c r="D520" s="60" t="s">
        <v>91</v>
      </c>
      <c r="E520" s="73"/>
    </row>
    <row r="521" spans="1:5" ht="45" customHeight="1">
      <c r="A521" s="72" t="s">
        <v>439</v>
      </c>
      <c r="B521" s="63">
        <v>81111507</v>
      </c>
      <c r="C521" s="62" t="s">
        <v>636</v>
      </c>
      <c r="D521" s="60" t="s">
        <v>91</v>
      </c>
      <c r="E521" s="73"/>
    </row>
    <row r="522" spans="1:5" ht="45" customHeight="1">
      <c r="A522" s="72" t="s">
        <v>439</v>
      </c>
      <c r="B522" s="63">
        <v>81111811</v>
      </c>
      <c r="C522" s="62" t="s">
        <v>637</v>
      </c>
      <c r="D522" s="60" t="s">
        <v>91</v>
      </c>
      <c r="E522" s="73"/>
    </row>
    <row r="523" spans="1:5" ht="45" customHeight="1">
      <c r="A523" s="72" t="s">
        <v>439</v>
      </c>
      <c r="B523" s="63">
        <v>81111812</v>
      </c>
      <c r="C523" s="62" t="s">
        <v>638</v>
      </c>
      <c r="D523" s="60" t="s">
        <v>91</v>
      </c>
      <c r="E523" s="73"/>
    </row>
    <row r="524" spans="1:5" ht="45" customHeight="1">
      <c r="A524" s="72" t="s">
        <v>439</v>
      </c>
      <c r="B524" s="63">
        <v>81111818</v>
      </c>
      <c r="C524" s="62" t="s">
        <v>639</v>
      </c>
      <c r="D524" s="60" t="s">
        <v>91</v>
      </c>
      <c r="E524" s="73"/>
    </row>
    <row r="525" spans="1:5" ht="45" customHeight="1">
      <c r="A525" s="72" t="s">
        <v>439</v>
      </c>
      <c r="B525" s="63">
        <v>81112005</v>
      </c>
      <c r="C525" s="62" t="s">
        <v>640</v>
      </c>
      <c r="D525" s="60" t="s">
        <v>91</v>
      </c>
      <c r="E525" s="73"/>
    </row>
    <row r="526" spans="1:5" ht="45" customHeight="1">
      <c r="A526" s="72" t="s">
        <v>439</v>
      </c>
      <c r="B526" s="63">
        <v>81112009</v>
      </c>
      <c r="C526" s="62" t="s">
        <v>641</v>
      </c>
      <c r="D526" s="60" t="s">
        <v>91</v>
      </c>
      <c r="E526" s="73"/>
    </row>
    <row r="527" spans="1:5" ht="45" customHeight="1">
      <c r="A527" s="72" t="s">
        <v>439</v>
      </c>
      <c r="B527" s="63">
        <v>81112401</v>
      </c>
      <c r="C527" s="62" t="s">
        <v>642</v>
      </c>
      <c r="D527" s="60" t="s">
        <v>91</v>
      </c>
      <c r="E527" s="73"/>
    </row>
    <row r="528" spans="1:5" ht="45" customHeight="1">
      <c r="A528" s="72" t="s">
        <v>439</v>
      </c>
      <c r="B528" s="63">
        <v>81112501</v>
      </c>
      <c r="C528" s="62" t="s">
        <v>643</v>
      </c>
      <c r="D528" s="60" t="s">
        <v>91</v>
      </c>
      <c r="E528" s="73"/>
    </row>
    <row r="529" spans="1:5" ht="45" customHeight="1">
      <c r="A529" s="72" t="s">
        <v>439</v>
      </c>
      <c r="B529" s="63">
        <v>81141503</v>
      </c>
      <c r="C529" s="62" t="s">
        <v>644</v>
      </c>
      <c r="D529" s="60" t="s">
        <v>91</v>
      </c>
      <c r="E529" s="73"/>
    </row>
    <row r="530" spans="1:5" ht="45" customHeight="1">
      <c r="A530" s="72" t="s">
        <v>439</v>
      </c>
      <c r="B530" s="63">
        <v>81141504</v>
      </c>
      <c r="C530" s="62" t="s">
        <v>645</v>
      </c>
      <c r="D530" s="60" t="s">
        <v>91</v>
      </c>
      <c r="E530" s="73"/>
    </row>
    <row r="531" spans="1:5" ht="45" customHeight="1">
      <c r="A531" s="72" t="s">
        <v>439</v>
      </c>
      <c r="B531" s="63">
        <v>81141801</v>
      </c>
      <c r="C531" s="62" t="s">
        <v>646</v>
      </c>
      <c r="D531" s="60" t="s">
        <v>91</v>
      </c>
      <c r="E531" s="73"/>
    </row>
    <row r="532" spans="1:5" ht="45" customHeight="1">
      <c r="A532" s="72" t="s">
        <v>439</v>
      </c>
      <c r="B532" s="63">
        <v>81141803</v>
      </c>
      <c r="C532" s="62" t="s">
        <v>647</v>
      </c>
      <c r="D532" s="60" t="s">
        <v>91</v>
      </c>
      <c r="E532" s="73"/>
    </row>
    <row r="533" spans="1:5" ht="45" customHeight="1">
      <c r="A533" s="72" t="s">
        <v>439</v>
      </c>
      <c r="B533" s="63">
        <v>81141804</v>
      </c>
      <c r="C533" s="62" t="s">
        <v>648</v>
      </c>
      <c r="D533" s="60" t="s">
        <v>91</v>
      </c>
      <c r="E533" s="73"/>
    </row>
    <row r="534" spans="1:5" ht="45" customHeight="1">
      <c r="A534" s="72" t="s">
        <v>439</v>
      </c>
      <c r="B534" s="63">
        <v>81141805</v>
      </c>
      <c r="C534" s="62" t="s">
        <v>649</v>
      </c>
      <c r="D534" s="60" t="s">
        <v>91</v>
      </c>
      <c r="E534" s="73"/>
    </row>
    <row r="535" spans="1:5" ht="45" customHeight="1">
      <c r="A535" s="72" t="s">
        <v>439</v>
      </c>
      <c r="B535" s="63">
        <v>81151502</v>
      </c>
      <c r="C535" s="62" t="s">
        <v>650</v>
      </c>
      <c r="D535" s="60" t="s">
        <v>91</v>
      </c>
      <c r="E535" s="73"/>
    </row>
    <row r="536" spans="1:5" ht="45" customHeight="1">
      <c r="A536" s="72" t="s">
        <v>439</v>
      </c>
      <c r="B536" s="63">
        <v>81151602</v>
      </c>
      <c r="C536" s="62" t="s">
        <v>651</v>
      </c>
      <c r="D536" s="60" t="s">
        <v>91</v>
      </c>
      <c r="E536" s="73"/>
    </row>
    <row r="537" spans="1:5" ht="45" customHeight="1">
      <c r="A537" s="72" t="s">
        <v>439</v>
      </c>
      <c r="B537" s="63">
        <v>81151603</v>
      </c>
      <c r="C537" s="62" t="s">
        <v>652</v>
      </c>
      <c r="D537" s="60" t="s">
        <v>91</v>
      </c>
      <c r="E537" s="73"/>
    </row>
    <row r="538" spans="1:5" ht="45" customHeight="1">
      <c r="A538" s="72" t="s">
        <v>439</v>
      </c>
      <c r="B538" s="63">
        <v>81151703</v>
      </c>
      <c r="C538" s="62" t="s">
        <v>653</v>
      </c>
      <c r="D538" s="61" t="s">
        <v>93</v>
      </c>
      <c r="E538" s="73" t="s">
        <v>252</v>
      </c>
    </row>
    <row r="539" spans="1:5" ht="45" customHeight="1">
      <c r="A539" s="72" t="s">
        <v>439</v>
      </c>
      <c r="B539" s="63">
        <v>81151704</v>
      </c>
      <c r="C539" s="62" t="s">
        <v>654</v>
      </c>
      <c r="D539" s="61" t="s">
        <v>93</v>
      </c>
      <c r="E539" s="73" t="s">
        <v>252</v>
      </c>
    </row>
    <row r="540" spans="1:5" ht="45" customHeight="1">
      <c r="A540" s="72" t="s">
        <v>439</v>
      </c>
      <c r="B540" s="63">
        <v>81151705</v>
      </c>
      <c r="C540" s="62" t="s">
        <v>655</v>
      </c>
      <c r="D540" s="61" t="s">
        <v>93</v>
      </c>
      <c r="E540" s="73" t="s">
        <v>252</v>
      </c>
    </row>
    <row r="541" spans="1:5" ht="45" customHeight="1">
      <c r="A541" s="72" t="s">
        <v>439</v>
      </c>
      <c r="B541" s="63">
        <v>81151804</v>
      </c>
      <c r="C541" s="62" t="s">
        <v>656</v>
      </c>
      <c r="D541" s="61" t="s">
        <v>93</v>
      </c>
      <c r="E541" s="73" t="s">
        <v>252</v>
      </c>
    </row>
    <row r="542" spans="1:5" ht="45" customHeight="1">
      <c r="A542" s="72" t="s">
        <v>439</v>
      </c>
      <c r="B542" s="63">
        <v>81151805</v>
      </c>
      <c r="C542" s="62" t="s">
        <v>657</v>
      </c>
      <c r="D542" s="61" t="s">
        <v>93</v>
      </c>
      <c r="E542" s="73" t="s">
        <v>252</v>
      </c>
    </row>
    <row r="543" spans="1:5" ht="45" customHeight="1">
      <c r="A543" s="72" t="s">
        <v>439</v>
      </c>
      <c r="B543" s="63">
        <v>81151806</v>
      </c>
      <c r="C543" s="62" t="s">
        <v>658</v>
      </c>
      <c r="D543" s="61" t="s">
        <v>93</v>
      </c>
      <c r="E543" s="73" t="s">
        <v>252</v>
      </c>
    </row>
    <row r="544" spans="1:5" ht="45" customHeight="1">
      <c r="A544" s="72" t="s">
        <v>439</v>
      </c>
      <c r="B544" s="63">
        <v>81151901</v>
      </c>
      <c r="C544" s="62" t="s">
        <v>659</v>
      </c>
      <c r="D544" s="60" t="s">
        <v>91</v>
      </c>
      <c r="E544" s="73"/>
    </row>
    <row r="545" spans="1:5" ht="45" customHeight="1">
      <c r="A545" s="72" t="s">
        <v>439</v>
      </c>
      <c r="B545" s="63">
        <v>82100000</v>
      </c>
      <c r="C545" s="62" t="s">
        <v>660</v>
      </c>
      <c r="D545" s="60" t="s">
        <v>91</v>
      </c>
      <c r="E545" s="73"/>
    </row>
    <row r="546" spans="1:5" ht="45" customHeight="1">
      <c r="A546" s="72" t="s">
        <v>439</v>
      </c>
      <c r="B546" s="63">
        <v>82110000</v>
      </c>
      <c r="C546" s="62" t="s">
        <v>661</v>
      </c>
      <c r="D546" s="60" t="s">
        <v>91</v>
      </c>
      <c r="E546" s="73"/>
    </row>
    <row r="547" spans="1:5" ht="45" customHeight="1">
      <c r="A547" s="72" t="s">
        <v>439</v>
      </c>
      <c r="B547" s="63">
        <v>82120000</v>
      </c>
      <c r="C547" s="62" t="s">
        <v>662</v>
      </c>
      <c r="D547" s="60" t="s">
        <v>91</v>
      </c>
      <c r="E547" s="73"/>
    </row>
    <row r="548" spans="1:5" ht="45" customHeight="1">
      <c r="A548" s="72" t="s">
        <v>439</v>
      </c>
      <c r="B548" s="63">
        <v>82130000</v>
      </c>
      <c r="C548" s="62" t="s">
        <v>663</v>
      </c>
      <c r="D548" s="60" t="s">
        <v>91</v>
      </c>
      <c r="E548" s="73"/>
    </row>
    <row r="549" spans="1:5" ht="45" customHeight="1">
      <c r="A549" s="72" t="s">
        <v>439</v>
      </c>
      <c r="B549" s="63">
        <v>82140000</v>
      </c>
      <c r="C549" s="62" t="s">
        <v>664</v>
      </c>
      <c r="D549" s="60" t="s">
        <v>91</v>
      </c>
      <c r="E549" s="73"/>
    </row>
    <row r="550" spans="1:5" ht="45" customHeight="1">
      <c r="A550" s="72" t="s">
        <v>439</v>
      </c>
      <c r="B550" s="63">
        <v>82151504</v>
      </c>
      <c r="C550" s="62" t="s">
        <v>665</v>
      </c>
      <c r="D550" s="60" t="s">
        <v>91</v>
      </c>
      <c r="E550" s="73"/>
    </row>
    <row r="551" spans="1:5" ht="45" customHeight="1">
      <c r="A551" s="72" t="s">
        <v>439</v>
      </c>
      <c r="B551" s="63">
        <v>83101501</v>
      </c>
      <c r="C551" s="62" t="s">
        <v>666</v>
      </c>
      <c r="D551" s="61" t="s">
        <v>93</v>
      </c>
      <c r="E551" s="73" t="s">
        <v>667</v>
      </c>
    </row>
    <row r="552" spans="1:5" ht="45" customHeight="1">
      <c r="A552" s="72" t="s">
        <v>439</v>
      </c>
      <c r="B552" s="63">
        <v>83101601</v>
      </c>
      <c r="C552" s="62" t="s">
        <v>668</v>
      </c>
      <c r="D552" s="61" t="s">
        <v>93</v>
      </c>
      <c r="E552" s="73" t="s">
        <v>669</v>
      </c>
    </row>
    <row r="553" spans="1:5" ht="45" customHeight="1">
      <c r="A553" s="72" t="s">
        <v>439</v>
      </c>
      <c r="B553" s="63">
        <v>83101804</v>
      </c>
      <c r="C553" s="62" t="s">
        <v>670</v>
      </c>
      <c r="D553" s="60" t="s">
        <v>91</v>
      </c>
      <c r="E553" s="73"/>
    </row>
    <row r="554" spans="1:5" ht="45" customHeight="1">
      <c r="A554" s="72" t="s">
        <v>439</v>
      </c>
      <c r="B554" s="63">
        <v>83111602</v>
      </c>
      <c r="C554" s="62" t="s">
        <v>671</v>
      </c>
      <c r="D554" s="60" t="s">
        <v>91</v>
      </c>
      <c r="E554" s="73"/>
    </row>
    <row r="555" spans="1:5" ht="45" customHeight="1">
      <c r="A555" s="72" t="s">
        <v>439</v>
      </c>
      <c r="B555" s="63">
        <v>83111603</v>
      </c>
      <c r="C555" s="62" t="s">
        <v>672</v>
      </c>
      <c r="D555" s="60" t="s">
        <v>91</v>
      </c>
      <c r="E555" s="73"/>
    </row>
    <row r="556" spans="1:5" ht="45" customHeight="1">
      <c r="A556" s="72" t="s">
        <v>439</v>
      </c>
      <c r="B556" s="63">
        <v>83111903</v>
      </c>
      <c r="C556" s="62" t="s">
        <v>673</v>
      </c>
      <c r="D556" s="60" t="s">
        <v>91</v>
      </c>
      <c r="E556" s="73"/>
    </row>
    <row r="557" spans="1:5" ht="45" customHeight="1">
      <c r="A557" s="72" t="s">
        <v>439</v>
      </c>
      <c r="B557" s="63">
        <v>84101501</v>
      </c>
      <c r="C557" s="62" t="s">
        <v>674</v>
      </c>
      <c r="D557" s="60" t="s">
        <v>91</v>
      </c>
      <c r="E557" s="73"/>
    </row>
    <row r="558" spans="1:5" ht="45" customHeight="1">
      <c r="A558" s="72" t="s">
        <v>439</v>
      </c>
      <c r="B558" s="63">
        <v>84131505</v>
      </c>
      <c r="C558" s="62" t="s">
        <v>675</v>
      </c>
      <c r="D558" s="60" t="s">
        <v>91</v>
      </c>
      <c r="E558" s="73"/>
    </row>
    <row r="559" spans="1:5" ht="45" customHeight="1">
      <c r="A559" s="72" t="s">
        <v>439</v>
      </c>
      <c r="B559" s="63">
        <v>84131517</v>
      </c>
      <c r="C559" s="62" t="s">
        <v>676</v>
      </c>
      <c r="D559" s="60" t="s">
        <v>91</v>
      </c>
      <c r="E559" s="73"/>
    </row>
    <row r="560" spans="1:5" ht="45" customHeight="1">
      <c r="A560" s="72" t="s">
        <v>439</v>
      </c>
      <c r="B560" s="63">
        <v>84131602</v>
      </c>
      <c r="C560" s="62" t="s">
        <v>677</v>
      </c>
      <c r="D560" s="60" t="s">
        <v>91</v>
      </c>
      <c r="E560" s="73"/>
    </row>
    <row r="561" spans="1:5" ht="45" customHeight="1">
      <c r="A561" s="72" t="s">
        <v>439</v>
      </c>
      <c r="B561" s="63">
        <v>84141602</v>
      </c>
      <c r="C561" s="62" t="s">
        <v>678</v>
      </c>
      <c r="D561" s="60" t="s">
        <v>91</v>
      </c>
      <c r="E561" s="73"/>
    </row>
    <row r="562" spans="1:5" ht="45" customHeight="1">
      <c r="A562" s="72" t="s">
        <v>439</v>
      </c>
      <c r="B562" s="63">
        <v>84141700</v>
      </c>
      <c r="C562" s="62" t="s">
        <v>679</v>
      </c>
      <c r="D562" s="60" t="s">
        <v>91</v>
      </c>
      <c r="E562" s="73"/>
    </row>
    <row r="563" spans="1:5" ht="45" customHeight="1">
      <c r="A563" s="72" t="s">
        <v>439</v>
      </c>
      <c r="B563" s="63">
        <v>85101501</v>
      </c>
      <c r="C563" s="62" t="s">
        <v>680</v>
      </c>
      <c r="D563" s="60" t="s">
        <v>91</v>
      </c>
      <c r="E563" s="73"/>
    </row>
    <row r="564" spans="1:5" ht="45" customHeight="1">
      <c r="A564" s="72" t="s">
        <v>439</v>
      </c>
      <c r="B564" s="63">
        <v>85101502</v>
      </c>
      <c r="C564" s="62" t="s">
        <v>681</v>
      </c>
      <c r="D564" s="60" t="s">
        <v>91</v>
      </c>
      <c r="E564" s="73"/>
    </row>
    <row r="565" spans="1:5" ht="45" customHeight="1">
      <c r="A565" s="72" t="s">
        <v>439</v>
      </c>
      <c r="B565" s="63">
        <v>85101601</v>
      </c>
      <c r="C565" s="62" t="s">
        <v>682</v>
      </c>
      <c r="D565" s="60" t="s">
        <v>91</v>
      </c>
      <c r="E565" s="73"/>
    </row>
    <row r="566" spans="1:5" ht="45" customHeight="1">
      <c r="A566" s="72" t="s">
        <v>439</v>
      </c>
      <c r="B566" s="63">
        <v>85121612</v>
      </c>
      <c r="C566" s="62" t="s">
        <v>683</v>
      </c>
      <c r="D566" s="60" t="s">
        <v>91</v>
      </c>
      <c r="E566" s="73"/>
    </row>
    <row r="567" spans="1:5" ht="45" customHeight="1">
      <c r="A567" s="72" t="s">
        <v>439</v>
      </c>
      <c r="B567" s="63">
        <v>85121700</v>
      </c>
      <c r="C567" s="62" t="s">
        <v>684</v>
      </c>
      <c r="D567" s="60" t="s">
        <v>91</v>
      </c>
      <c r="E567" s="73"/>
    </row>
    <row r="568" spans="1:5" ht="45" customHeight="1">
      <c r="A568" s="72" t="s">
        <v>439</v>
      </c>
      <c r="B568" s="63">
        <v>85151502</v>
      </c>
      <c r="C568" s="62" t="s">
        <v>685</v>
      </c>
      <c r="D568" s="60" t="s">
        <v>91</v>
      </c>
      <c r="E568" s="73"/>
    </row>
    <row r="569" spans="1:5" ht="45" customHeight="1">
      <c r="A569" s="72" t="s">
        <v>439</v>
      </c>
      <c r="B569" s="63">
        <v>85151508</v>
      </c>
      <c r="C569" s="62" t="s">
        <v>686</v>
      </c>
      <c r="D569" s="60" t="s">
        <v>91</v>
      </c>
      <c r="E569" s="73"/>
    </row>
    <row r="570" spans="1:5" ht="45" customHeight="1">
      <c r="A570" s="72" t="s">
        <v>439</v>
      </c>
      <c r="B570" s="63">
        <v>85151509</v>
      </c>
      <c r="C570" s="62" t="s">
        <v>687</v>
      </c>
      <c r="D570" s="60" t="s">
        <v>91</v>
      </c>
      <c r="E570" s="73"/>
    </row>
    <row r="571" spans="1:5" ht="45" customHeight="1">
      <c r="A571" s="72" t="s">
        <v>439</v>
      </c>
      <c r="B571" s="63">
        <v>86101810</v>
      </c>
      <c r="C571" s="62" t="s">
        <v>688</v>
      </c>
      <c r="D571" s="60" t="s">
        <v>91</v>
      </c>
      <c r="E571" s="73"/>
    </row>
    <row r="572" spans="1:5" ht="45" customHeight="1">
      <c r="A572" s="72" t="s">
        <v>439</v>
      </c>
      <c r="B572" s="63">
        <v>86111604</v>
      </c>
      <c r="C572" s="62" t="s">
        <v>689</v>
      </c>
      <c r="D572" s="60" t="s">
        <v>91</v>
      </c>
      <c r="E572" s="73"/>
    </row>
    <row r="573" spans="1:5" ht="45" customHeight="1">
      <c r="A573" s="72" t="s">
        <v>439</v>
      </c>
      <c r="B573" s="63">
        <v>86111701</v>
      </c>
      <c r="C573" s="62" t="s">
        <v>690</v>
      </c>
      <c r="D573" s="60" t="s">
        <v>91</v>
      </c>
      <c r="E573" s="73"/>
    </row>
    <row r="574" spans="1:5" ht="45" customHeight="1">
      <c r="A574" s="72" t="s">
        <v>439</v>
      </c>
      <c r="B574" s="63">
        <v>86132000</v>
      </c>
      <c r="C574" s="62" t="s">
        <v>691</v>
      </c>
      <c r="D574" s="60" t="s">
        <v>91</v>
      </c>
      <c r="E574" s="73"/>
    </row>
    <row r="575" spans="1:5" ht="45" customHeight="1">
      <c r="A575" s="72" t="s">
        <v>439</v>
      </c>
      <c r="B575" s="63">
        <v>90101603</v>
      </c>
      <c r="C575" s="62" t="s">
        <v>692</v>
      </c>
      <c r="D575" s="60" t="s">
        <v>91</v>
      </c>
      <c r="E575" s="73"/>
    </row>
    <row r="576" spans="1:5" ht="45" customHeight="1">
      <c r="A576" s="72" t="s">
        <v>439</v>
      </c>
      <c r="B576" s="63">
        <v>90101604</v>
      </c>
      <c r="C576" s="62" t="s">
        <v>693</v>
      </c>
      <c r="D576" s="60" t="s">
        <v>91</v>
      </c>
      <c r="E576" s="73"/>
    </row>
    <row r="577" spans="1:5" ht="45" customHeight="1">
      <c r="A577" s="72" t="s">
        <v>439</v>
      </c>
      <c r="B577" s="63">
        <v>90110000</v>
      </c>
      <c r="C577" s="62" t="s">
        <v>694</v>
      </c>
      <c r="D577" s="60" t="s">
        <v>91</v>
      </c>
      <c r="E577" s="73"/>
    </row>
    <row r="578" spans="1:5" ht="45" customHeight="1">
      <c r="A578" s="72" t="s">
        <v>439</v>
      </c>
      <c r="B578" s="63">
        <v>90121502</v>
      </c>
      <c r="C578" s="62" t="s">
        <v>695</v>
      </c>
      <c r="D578" s="60" t="s">
        <v>91</v>
      </c>
      <c r="E578" s="73"/>
    </row>
    <row r="579" spans="1:5" ht="45" customHeight="1">
      <c r="A579" s="72" t="s">
        <v>439</v>
      </c>
      <c r="B579" s="63">
        <v>90121602</v>
      </c>
      <c r="C579" s="62" t="s">
        <v>696</v>
      </c>
      <c r="D579" s="60" t="s">
        <v>91</v>
      </c>
      <c r="E579" s="73"/>
    </row>
    <row r="580" spans="1:5" ht="45" customHeight="1">
      <c r="A580" s="72" t="s">
        <v>439</v>
      </c>
      <c r="B580" s="63">
        <v>91101501</v>
      </c>
      <c r="C580" s="62" t="s">
        <v>697</v>
      </c>
      <c r="D580" s="60" t="s">
        <v>91</v>
      </c>
      <c r="E580" s="73"/>
    </row>
    <row r="581" spans="1:5" ht="45" customHeight="1">
      <c r="A581" s="72" t="s">
        <v>439</v>
      </c>
      <c r="B581" s="63">
        <v>91111500</v>
      </c>
      <c r="C581" s="62" t="s">
        <v>698</v>
      </c>
      <c r="D581" s="61" t="s">
        <v>93</v>
      </c>
      <c r="E581" s="73" t="s">
        <v>699</v>
      </c>
    </row>
    <row r="582" spans="1:5" ht="45" customHeight="1">
      <c r="A582" s="72" t="s">
        <v>439</v>
      </c>
      <c r="B582" s="63">
        <v>92101603</v>
      </c>
      <c r="C582" s="62" t="s">
        <v>700</v>
      </c>
      <c r="D582" s="60" t="s">
        <v>91</v>
      </c>
      <c r="E582" s="73"/>
    </row>
    <row r="583" spans="1:5" ht="45" customHeight="1">
      <c r="A583" s="72" t="s">
        <v>439</v>
      </c>
      <c r="B583" s="63">
        <v>92101900</v>
      </c>
      <c r="C583" s="62" t="s">
        <v>701</v>
      </c>
      <c r="D583" s="60" t="s">
        <v>91</v>
      </c>
      <c r="E583" s="73"/>
    </row>
    <row r="584" spans="1:5" ht="45" customHeight="1">
      <c r="A584" s="72" t="s">
        <v>439</v>
      </c>
      <c r="B584" s="63">
        <v>92121501</v>
      </c>
      <c r="C584" s="62" t="s">
        <v>702</v>
      </c>
      <c r="D584" s="60" t="s">
        <v>91</v>
      </c>
      <c r="E584" s="73"/>
    </row>
    <row r="585" spans="1:5" ht="45" customHeight="1">
      <c r="A585" s="72" t="s">
        <v>439</v>
      </c>
      <c r="B585" s="63">
        <v>92121504</v>
      </c>
      <c r="C585" s="62" t="s">
        <v>703</v>
      </c>
      <c r="D585" s="60" t="s">
        <v>91</v>
      </c>
      <c r="E585" s="73"/>
    </row>
    <row r="586" spans="1:5" ht="45" customHeight="1">
      <c r="A586" s="72" t="s">
        <v>439</v>
      </c>
      <c r="B586" s="63">
        <v>92121802</v>
      </c>
      <c r="C586" s="62" t="s">
        <v>704</v>
      </c>
      <c r="D586" s="60" t="s">
        <v>91</v>
      </c>
      <c r="E586" s="73"/>
    </row>
    <row r="587" spans="1:5" ht="45" customHeight="1">
      <c r="A587" s="72" t="s">
        <v>439</v>
      </c>
      <c r="B587" s="63">
        <v>93141506</v>
      </c>
      <c r="C587" s="62" t="s">
        <v>705</v>
      </c>
      <c r="D587" s="60" t="s">
        <v>91</v>
      </c>
      <c r="E587" s="73"/>
    </row>
    <row r="588" spans="1:5" ht="45" customHeight="1">
      <c r="A588" s="72" t="s">
        <v>439</v>
      </c>
      <c r="B588" s="63">
        <v>93141808</v>
      </c>
      <c r="C588" s="62" t="s">
        <v>706</v>
      </c>
      <c r="D588" s="60" t="s">
        <v>91</v>
      </c>
      <c r="E588" s="73"/>
    </row>
    <row r="589" spans="1:5" ht="45" customHeight="1">
      <c r="A589" s="72" t="s">
        <v>439</v>
      </c>
      <c r="B589" s="63">
        <v>94101502</v>
      </c>
      <c r="C589" s="62" t="s">
        <v>707</v>
      </c>
      <c r="D589" s="60" t="s">
        <v>91</v>
      </c>
      <c r="E589" s="73"/>
    </row>
    <row r="590" spans="1:5" ht="45" customHeight="1">
      <c r="A590" s="72" t="s">
        <v>439</v>
      </c>
      <c r="B590" s="63">
        <v>95101901</v>
      </c>
      <c r="C590" s="62" t="s">
        <v>708</v>
      </c>
      <c r="D590" s="61" t="s">
        <v>93</v>
      </c>
      <c r="E590" s="73" t="s">
        <v>709</v>
      </c>
    </row>
    <row r="591" spans="1:5" ht="45" customHeight="1">
      <c r="A591" s="72" t="s">
        <v>439</v>
      </c>
      <c r="B591" s="63">
        <v>95122403</v>
      </c>
      <c r="C591" s="62" t="s">
        <v>710</v>
      </c>
      <c r="D591" s="60" t="s">
        <v>91</v>
      </c>
      <c r="E591" s="73"/>
    </row>
    <row r="592" spans="1:5" ht="45" customHeight="1">
      <c r="A592" s="72" t="s">
        <v>439</v>
      </c>
      <c r="B592" s="63">
        <v>95131701</v>
      </c>
      <c r="C592" s="62" t="s">
        <v>711</v>
      </c>
      <c r="D592" s="60" t="s">
        <v>91</v>
      </c>
      <c r="E592" s="73"/>
    </row>
    <row r="593" spans="1:5" ht="45" customHeight="1">
      <c r="A593" s="72" t="s">
        <v>89</v>
      </c>
      <c r="B593" s="63" t="s">
        <v>712</v>
      </c>
      <c r="C593" s="62" t="s">
        <v>713</v>
      </c>
      <c r="D593" s="61" t="s">
        <v>93</v>
      </c>
      <c r="E593" s="73" t="s">
        <v>437</v>
      </c>
    </row>
    <row r="594" spans="1:5" ht="45" customHeight="1">
      <c r="A594" s="72" t="s">
        <v>89</v>
      </c>
      <c r="B594" s="63" t="s">
        <v>714</v>
      </c>
      <c r="C594" s="62" t="s">
        <v>715</v>
      </c>
      <c r="D594" s="61" t="s">
        <v>93</v>
      </c>
      <c r="E594" s="73" t="s">
        <v>99</v>
      </c>
    </row>
    <row r="595" spans="1:5" ht="45" customHeight="1">
      <c r="A595" s="72" t="s">
        <v>89</v>
      </c>
      <c r="B595" s="63" t="s">
        <v>716</v>
      </c>
      <c r="C595" s="62" t="s">
        <v>717</v>
      </c>
      <c r="D595" s="61" t="s">
        <v>93</v>
      </c>
      <c r="E595" s="73" t="s">
        <v>94</v>
      </c>
    </row>
    <row r="596" spans="1:5" ht="45" customHeight="1">
      <c r="A596" s="72" t="s">
        <v>89</v>
      </c>
      <c r="B596" s="63" t="s">
        <v>718</v>
      </c>
      <c r="C596" s="62" t="s">
        <v>719</v>
      </c>
      <c r="D596" s="60" t="s">
        <v>91</v>
      </c>
      <c r="E596" s="73"/>
    </row>
    <row r="597" spans="1:5" ht="45" customHeight="1">
      <c r="A597" s="72" t="s">
        <v>89</v>
      </c>
      <c r="B597" s="63" t="s">
        <v>720</v>
      </c>
      <c r="C597" s="62" t="s">
        <v>721</v>
      </c>
      <c r="D597" s="61" t="s">
        <v>93</v>
      </c>
      <c r="E597" s="73" t="s">
        <v>99</v>
      </c>
    </row>
    <row r="598" spans="1:5" ht="45" customHeight="1">
      <c r="A598" s="72" t="s">
        <v>89</v>
      </c>
      <c r="B598" s="63" t="s">
        <v>722</v>
      </c>
      <c r="C598" s="62" t="s">
        <v>723</v>
      </c>
      <c r="D598" s="61" t="s">
        <v>93</v>
      </c>
      <c r="E598" s="73" t="s">
        <v>94</v>
      </c>
    </row>
    <row r="599" spans="1:5" ht="45" customHeight="1">
      <c r="A599" s="72" t="s">
        <v>89</v>
      </c>
      <c r="B599" s="63" t="s">
        <v>724</v>
      </c>
      <c r="C599" s="62" t="s">
        <v>725</v>
      </c>
      <c r="D599" s="61" t="s">
        <v>93</v>
      </c>
      <c r="E599" s="73" t="s">
        <v>94</v>
      </c>
    </row>
    <row r="600" spans="1:5" ht="45" customHeight="1">
      <c r="A600" s="72" t="s">
        <v>89</v>
      </c>
      <c r="B600" s="63" t="s">
        <v>726</v>
      </c>
      <c r="C600" s="62" t="s">
        <v>727</v>
      </c>
      <c r="D600" s="61" t="s">
        <v>93</v>
      </c>
      <c r="E600" s="73" t="s">
        <v>728</v>
      </c>
    </row>
    <row r="601" spans="1:5" ht="45" customHeight="1">
      <c r="A601" s="72" t="s">
        <v>89</v>
      </c>
      <c r="B601" s="63" t="s">
        <v>729</v>
      </c>
      <c r="C601" s="62" t="s">
        <v>730</v>
      </c>
      <c r="D601" s="61" t="s">
        <v>93</v>
      </c>
      <c r="E601" s="73" t="s">
        <v>728</v>
      </c>
    </row>
    <row r="602" spans="1:5" ht="45" customHeight="1">
      <c r="A602" s="72" t="s">
        <v>89</v>
      </c>
      <c r="B602" s="63" t="s">
        <v>731</v>
      </c>
      <c r="C602" s="62" t="s">
        <v>732</v>
      </c>
      <c r="D602" s="61" t="s">
        <v>93</v>
      </c>
      <c r="E602" s="73" t="s">
        <v>99</v>
      </c>
    </row>
    <row r="603" spans="1:5" ht="45" customHeight="1">
      <c r="A603" s="72" t="s">
        <v>89</v>
      </c>
      <c r="B603" s="63" t="s">
        <v>733</v>
      </c>
      <c r="C603" s="62" t="s">
        <v>734</v>
      </c>
      <c r="D603" s="61" t="s">
        <v>93</v>
      </c>
      <c r="E603" s="73" t="s">
        <v>99</v>
      </c>
    </row>
    <row r="604" spans="1:5" ht="45" customHeight="1">
      <c r="A604" s="72" t="s">
        <v>89</v>
      </c>
      <c r="B604" s="63" t="s">
        <v>735</v>
      </c>
      <c r="C604" s="62" t="s">
        <v>736</v>
      </c>
      <c r="D604" s="61" t="s">
        <v>93</v>
      </c>
      <c r="E604" s="73" t="s">
        <v>99</v>
      </c>
    </row>
    <row r="605" spans="1:5" ht="45" customHeight="1">
      <c r="A605" s="72" t="s">
        <v>89</v>
      </c>
      <c r="B605" s="63" t="s">
        <v>737</v>
      </c>
      <c r="C605" s="62" t="s">
        <v>738</v>
      </c>
      <c r="D605" s="61" t="s">
        <v>93</v>
      </c>
      <c r="E605" s="73" t="s">
        <v>99</v>
      </c>
    </row>
    <row r="606" spans="1:5" ht="45" customHeight="1">
      <c r="A606" s="72" t="s">
        <v>89</v>
      </c>
      <c r="B606" s="63" t="s">
        <v>739</v>
      </c>
      <c r="C606" s="62" t="s">
        <v>740</v>
      </c>
      <c r="D606" s="61" t="s">
        <v>93</v>
      </c>
      <c r="E606" s="73" t="s">
        <v>99</v>
      </c>
    </row>
    <row r="607" spans="1:5" ht="45" customHeight="1">
      <c r="A607" s="72" t="s">
        <v>89</v>
      </c>
      <c r="B607" s="63" t="s">
        <v>741</v>
      </c>
      <c r="C607" s="62" t="s">
        <v>742</v>
      </c>
      <c r="D607" s="61" t="s">
        <v>93</v>
      </c>
      <c r="E607" s="73" t="s">
        <v>743</v>
      </c>
    </row>
    <row r="608" spans="1:5" ht="45" customHeight="1">
      <c r="A608" s="72" t="s">
        <v>89</v>
      </c>
      <c r="B608" s="63" t="s">
        <v>744</v>
      </c>
      <c r="C608" s="62" t="s">
        <v>745</v>
      </c>
      <c r="D608" s="61" t="s">
        <v>93</v>
      </c>
      <c r="E608" s="73" t="s">
        <v>99</v>
      </c>
    </row>
    <row r="609" spans="1:5" ht="45" customHeight="1">
      <c r="A609" s="72" t="s">
        <v>89</v>
      </c>
      <c r="B609" s="63" t="s">
        <v>746</v>
      </c>
      <c r="C609" s="62" t="s">
        <v>747</v>
      </c>
      <c r="D609" s="61" t="s">
        <v>93</v>
      </c>
      <c r="E609" s="73" t="s">
        <v>99</v>
      </c>
    </row>
    <row r="610" spans="1:5" ht="45" customHeight="1">
      <c r="A610" s="72" t="s">
        <v>89</v>
      </c>
      <c r="B610" s="63" t="s">
        <v>748</v>
      </c>
      <c r="C610" s="62" t="s">
        <v>749</v>
      </c>
      <c r="D610" s="60" t="s">
        <v>91</v>
      </c>
      <c r="E610" s="73"/>
    </row>
    <row r="611" spans="1:5" ht="45" customHeight="1">
      <c r="A611" s="72" t="s">
        <v>89</v>
      </c>
      <c r="B611" s="63" t="s">
        <v>750</v>
      </c>
      <c r="C611" s="62" t="s">
        <v>751</v>
      </c>
      <c r="D611" s="60" t="s">
        <v>91</v>
      </c>
      <c r="E611" s="73"/>
    </row>
    <row r="612" spans="1:5" ht="45" customHeight="1">
      <c r="A612" s="72" t="s">
        <v>89</v>
      </c>
      <c r="B612" s="63" t="s">
        <v>752</v>
      </c>
      <c r="C612" s="62" t="s">
        <v>753</v>
      </c>
      <c r="D612" s="60" t="s">
        <v>91</v>
      </c>
      <c r="E612" s="73"/>
    </row>
    <row r="613" spans="1:5" ht="45" customHeight="1">
      <c r="A613" s="72" t="s">
        <v>89</v>
      </c>
      <c r="B613" s="63" t="s">
        <v>754</v>
      </c>
      <c r="C613" s="62" t="s">
        <v>755</v>
      </c>
      <c r="D613" s="60" t="s">
        <v>91</v>
      </c>
      <c r="E613" s="73"/>
    </row>
    <row r="614" spans="1:5" ht="45" customHeight="1">
      <c r="A614" s="72" t="s">
        <v>89</v>
      </c>
      <c r="B614" s="63" t="s">
        <v>756</v>
      </c>
      <c r="C614" s="62" t="s">
        <v>757</v>
      </c>
      <c r="D614" s="60" t="s">
        <v>91</v>
      </c>
      <c r="E614" s="73"/>
    </row>
    <row r="615" spans="1:5" ht="45" customHeight="1">
      <c r="A615" s="72" t="s">
        <v>89</v>
      </c>
      <c r="B615" s="63" t="s">
        <v>758</v>
      </c>
      <c r="C615" s="62" t="s">
        <v>759</v>
      </c>
      <c r="D615" s="60" t="s">
        <v>91</v>
      </c>
      <c r="E615" s="73"/>
    </row>
    <row r="616" spans="1:5" ht="45" customHeight="1">
      <c r="A616" s="72" t="s">
        <v>89</v>
      </c>
      <c r="B616" s="63" t="s">
        <v>760</v>
      </c>
      <c r="C616" s="62" t="s">
        <v>761</v>
      </c>
      <c r="D616" s="60" t="s">
        <v>91</v>
      </c>
      <c r="E616" s="73"/>
    </row>
    <row r="617" spans="1:5" ht="45" customHeight="1">
      <c r="A617" s="72" t="s">
        <v>89</v>
      </c>
      <c r="B617" s="63" t="s">
        <v>762</v>
      </c>
      <c r="C617" s="62" t="s">
        <v>763</v>
      </c>
      <c r="D617" s="60" t="s">
        <v>91</v>
      </c>
      <c r="E617" s="73"/>
    </row>
    <row r="618" spans="1:5" ht="45" customHeight="1">
      <c r="A618" s="72" t="s">
        <v>89</v>
      </c>
      <c r="B618" s="63" t="s">
        <v>764</v>
      </c>
      <c r="C618" s="62" t="s">
        <v>765</v>
      </c>
      <c r="D618" s="60" t="s">
        <v>91</v>
      </c>
      <c r="E618" s="73"/>
    </row>
    <row r="619" spans="1:5" ht="45" customHeight="1">
      <c r="A619" s="72" t="s">
        <v>89</v>
      </c>
      <c r="B619" s="63" t="s">
        <v>766</v>
      </c>
      <c r="C619" s="62" t="s">
        <v>767</v>
      </c>
      <c r="D619" s="60" t="s">
        <v>91</v>
      </c>
      <c r="E619" s="73"/>
    </row>
    <row r="620" spans="1:5" ht="45" customHeight="1">
      <c r="A620" s="72" t="s">
        <v>89</v>
      </c>
      <c r="B620" s="63" t="s">
        <v>768</v>
      </c>
      <c r="C620" s="62" t="s">
        <v>769</v>
      </c>
      <c r="D620" s="60" t="s">
        <v>91</v>
      </c>
      <c r="E620" s="73"/>
    </row>
    <row r="621" spans="1:5" ht="45" customHeight="1">
      <c r="A621" s="72" t="s">
        <v>89</v>
      </c>
      <c r="B621" s="63" t="s">
        <v>770</v>
      </c>
      <c r="C621" s="62" t="s">
        <v>771</v>
      </c>
      <c r="D621" s="60" t="s">
        <v>91</v>
      </c>
      <c r="E621" s="73"/>
    </row>
    <row r="622" spans="1:5" ht="45" customHeight="1">
      <c r="A622" s="72" t="s">
        <v>89</v>
      </c>
      <c r="B622" s="63" t="s">
        <v>772</v>
      </c>
      <c r="C622" s="62" t="s">
        <v>773</v>
      </c>
      <c r="D622" s="60" t="s">
        <v>91</v>
      </c>
      <c r="E622" s="73"/>
    </row>
    <row r="623" spans="1:5" ht="45" customHeight="1">
      <c r="A623" s="72" t="s">
        <v>89</v>
      </c>
      <c r="B623" s="63" t="s">
        <v>774</v>
      </c>
      <c r="C623" s="62" t="s">
        <v>775</v>
      </c>
      <c r="D623" s="60" t="s">
        <v>91</v>
      </c>
      <c r="E623" s="73"/>
    </row>
    <row r="624" spans="1:5" ht="45" customHeight="1">
      <c r="A624" s="72" t="s">
        <v>89</v>
      </c>
      <c r="B624" s="63" t="s">
        <v>776</v>
      </c>
      <c r="C624" s="62" t="s">
        <v>777</v>
      </c>
      <c r="D624" s="60" t="s">
        <v>91</v>
      </c>
      <c r="E624" s="73"/>
    </row>
    <row r="625" spans="1:5" ht="45" customHeight="1">
      <c r="A625" s="72" t="s">
        <v>89</v>
      </c>
      <c r="B625" s="63" t="s">
        <v>778</v>
      </c>
      <c r="C625" s="62" t="s">
        <v>779</v>
      </c>
      <c r="D625" s="60" t="s">
        <v>91</v>
      </c>
      <c r="E625" s="73"/>
    </row>
    <row r="626" spans="1:5" ht="45" customHeight="1">
      <c r="A626" s="72" t="s">
        <v>89</v>
      </c>
      <c r="B626" s="63" t="s">
        <v>780</v>
      </c>
      <c r="C626" s="62" t="s">
        <v>781</v>
      </c>
      <c r="D626" s="60" t="s">
        <v>91</v>
      </c>
      <c r="E626" s="73"/>
    </row>
    <row r="627" spans="1:5" ht="45" customHeight="1">
      <c r="A627" s="72" t="s">
        <v>89</v>
      </c>
      <c r="B627" s="63" t="s">
        <v>782</v>
      </c>
      <c r="C627" s="62" t="s">
        <v>783</v>
      </c>
      <c r="D627" s="60" t="s">
        <v>91</v>
      </c>
      <c r="E627" s="73"/>
    </row>
    <row r="628" spans="1:5" ht="45" customHeight="1">
      <c r="A628" s="72" t="s">
        <v>89</v>
      </c>
      <c r="B628" s="63" t="s">
        <v>784</v>
      </c>
      <c r="C628" s="62" t="s">
        <v>785</v>
      </c>
      <c r="D628" s="60" t="s">
        <v>91</v>
      </c>
      <c r="E628" s="73"/>
    </row>
    <row r="629" spans="1:5" ht="45" customHeight="1">
      <c r="A629" s="72" t="s">
        <v>89</v>
      </c>
      <c r="B629" s="63" t="s">
        <v>786</v>
      </c>
      <c r="C629" s="62" t="s">
        <v>787</v>
      </c>
      <c r="D629" s="60" t="s">
        <v>91</v>
      </c>
      <c r="E629" s="73"/>
    </row>
    <row r="630" spans="1:5" ht="45" customHeight="1">
      <c r="A630" s="72" t="s">
        <v>89</v>
      </c>
      <c r="B630" s="63" t="s">
        <v>788</v>
      </c>
      <c r="C630" s="62" t="s">
        <v>789</v>
      </c>
      <c r="D630" s="60" t="s">
        <v>91</v>
      </c>
      <c r="E630" s="73"/>
    </row>
    <row r="631" spans="1:5" ht="45" customHeight="1">
      <c r="A631" s="72" t="s">
        <v>89</v>
      </c>
      <c r="B631" s="63" t="s">
        <v>790</v>
      </c>
      <c r="C631" s="62" t="s">
        <v>791</v>
      </c>
      <c r="D631" s="60" t="s">
        <v>91</v>
      </c>
      <c r="E631" s="73"/>
    </row>
    <row r="632" spans="1:5" ht="45" customHeight="1">
      <c r="A632" s="72" t="s">
        <v>89</v>
      </c>
      <c r="B632" s="63" t="s">
        <v>792</v>
      </c>
      <c r="C632" s="62" t="s">
        <v>793</v>
      </c>
      <c r="D632" s="60" t="s">
        <v>91</v>
      </c>
      <c r="E632" s="73"/>
    </row>
    <row r="633" spans="1:5" ht="45" customHeight="1">
      <c r="A633" s="72" t="s">
        <v>89</v>
      </c>
      <c r="B633" s="63" t="s">
        <v>794</v>
      </c>
      <c r="C633" s="62" t="s">
        <v>795</v>
      </c>
      <c r="D633" s="60" t="s">
        <v>91</v>
      </c>
      <c r="E633" s="73"/>
    </row>
    <row r="634" spans="1:5" ht="45" customHeight="1">
      <c r="A634" s="72" t="s">
        <v>89</v>
      </c>
      <c r="B634" s="63" t="s">
        <v>796</v>
      </c>
      <c r="C634" s="62" t="s">
        <v>797</v>
      </c>
      <c r="D634" s="60" t="s">
        <v>91</v>
      </c>
      <c r="E634" s="73"/>
    </row>
    <row r="635" spans="1:5" ht="45" customHeight="1">
      <c r="A635" s="72" t="s">
        <v>89</v>
      </c>
      <c r="B635" s="63" t="s">
        <v>798</v>
      </c>
      <c r="C635" s="62" t="s">
        <v>799</v>
      </c>
      <c r="D635" s="60" t="s">
        <v>91</v>
      </c>
      <c r="E635" s="73"/>
    </row>
    <row r="636" spans="1:5" ht="45" customHeight="1">
      <c r="A636" s="72" t="s">
        <v>89</v>
      </c>
      <c r="B636" s="63" t="s">
        <v>800</v>
      </c>
      <c r="C636" s="62" t="s">
        <v>801</v>
      </c>
      <c r="D636" s="60" t="s">
        <v>91</v>
      </c>
      <c r="E636" s="73"/>
    </row>
    <row r="637" spans="1:5" ht="45" customHeight="1">
      <c r="A637" s="72" t="s">
        <v>89</v>
      </c>
      <c r="B637" s="63" t="s">
        <v>802</v>
      </c>
      <c r="C637" s="62" t="s">
        <v>803</v>
      </c>
      <c r="D637" s="60" t="s">
        <v>91</v>
      </c>
      <c r="E637" s="73"/>
    </row>
    <row r="638" spans="1:5" ht="45" customHeight="1">
      <c r="A638" s="72" t="s">
        <v>89</v>
      </c>
      <c r="B638" s="63" t="s">
        <v>804</v>
      </c>
      <c r="C638" s="62" t="s">
        <v>805</v>
      </c>
      <c r="D638" s="60" t="s">
        <v>91</v>
      </c>
      <c r="E638" s="73"/>
    </row>
    <row r="639" spans="1:5" ht="45" customHeight="1">
      <c r="A639" s="72" t="s">
        <v>89</v>
      </c>
      <c r="B639" s="63" t="s">
        <v>806</v>
      </c>
      <c r="C639" s="62" t="s">
        <v>807</v>
      </c>
      <c r="D639" s="60" t="s">
        <v>91</v>
      </c>
      <c r="E639" s="73"/>
    </row>
    <row r="640" spans="1:5" ht="45" customHeight="1">
      <c r="A640" s="72" t="s">
        <v>89</v>
      </c>
      <c r="B640" s="63" t="s">
        <v>808</v>
      </c>
      <c r="C640" s="62" t="s">
        <v>809</v>
      </c>
      <c r="D640" s="60" t="s">
        <v>91</v>
      </c>
      <c r="E640" s="73"/>
    </row>
    <row r="641" spans="1:5" ht="45" customHeight="1">
      <c r="A641" s="72" t="s">
        <v>89</v>
      </c>
      <c r="B641" s="63" t="s">
        <v>810</v>
      </c>
      <c r="C641" s="62" t="s">
        <v>811</v>
      </c>
      <c r="D641" s="60" t="s">
        <v>91</v>
      </c>
      <c r="E641" s="73"/>
    </row>
    <row r="642" spans="1:5" ht="45" customHeight="1">
      <c r="A642" s="72" t="s">
        <v>89</v>
      </c>
      <c r="B642" s="63" t="s">
        <v>812</v>
      </c>
      <c r="C642" s="62" t="s">
        <v>813</v>
      </c>
      <c r="D642" s="60" t="s">
        <v>91</v>
      </c>
      <c r="E642" s="73"/>
    </row>
    <row r="643" spans="1:5" ht="45" customHeight="1">
      <c r="A643" s="72" t="s">
        <v>89</v>
      </c>
      <c r="B643" s="63" t="s">
        <v>814</v>
      </c>
      <c r="C643" s="62" t="s">
        <v>815</v>
      </c>
      <c r="D643" s="60" t="s">
        <v>91</v>
      </c>
      <c r="E643" s="73"/>
    </row>
    <row r="644" spans="1:5" ht="45" customHeight="1">
      <c r="A644" s="72" t="s">
        <v>89</v>
      </c>
      <c r="B644" s="63" t="s">
        <v>816</v>
      </c>
      <c r="C644" s="62" t="s">
        <v>817</v>
      </c>
      <c r="D644" s="60" t="s">
        <v>91</v>
      </c>
      <c r="E644" s="73"/>
    </row>
    <row r="645" spans="1:5" ht="45" customHeight="1">
      <c r="A645" s="72" t="s">
        <v>89</v>
      </c>
      <c r="B645" s="63" t="s">
        <v>818</v>
      </c>
      <c r="C645" s="62" t="s">
        <v>819</v>
      </c>
      <c r="D645" s="60" t="s">
        <v>91</v>
      </c>
      <c r="E645" s="73"/>
    </row>
    <row r="646" spans="1:5" ht="45" customHeight="1">
      <c r="A646" s="72" t="s">
        <v>89</v>
      </c>
      <c r="B646" s="63" t="s">
        <v>820</v>
      </c>
      <c r="C646" s="62" t="s">
        <v>821</v>
      </c>
      <c r="D646" s="60" t="s">
        <v>91</v>
      </c>
      <c r="E646" s="73"/>
    </row>
    <row r="647" spans="1:5" ht="45" customHeight="1">
      <c r="A647" s="72" t="s">
        <v>89</v>
      </c>
      <c r="B647" s="63" t="s">
        <v>822</v>
      </c>
      <c r="C647" s="62" t="s">
        <v>823</v>
      </c>
      <c r="D647" s="60" t="s">
        <v>91</v>
      </c>
      <c r="E647" s="73"/>
    </row>
    <row r="648" spans="1:5" ht="45" customHeight="1">
      <c r="A648" s="72" t="s">
        <v>89</v>
      </c>
      <c r="B648" s="63" t="s">
        <v>824</v>
      </c>
      <c r="C648" s="62" t="s">
        <v>825</v>
      </c>
      <c r="D648" s="60" t="s">
        <v>91</v>
      </c>
      <c r="E648" s="73"/>
    </row>
    <row r="649" spans="1:5" ht="45" customHeight="1">
      <c r="A649" s="72" t="s">
        <v>89</v>
      </c>
      <c r="B649" s="63" t="s">
        <v>826</v>
      </c>
      <c r="C649" s="62" t="s">
        <v>827</v>
      </c>
      <c r="D649" s="60" t="s">
        <v>91</v>
      </c>
      <c r="E649" s="73"/>
    </row>
    <row r="650" spans="1:5" ht="45" customHeight="1">
      <c r="A650" s="72" t="s">
        <v>89</v>
      </c>
      <c r="B650" s="63" t="s">
        <v>828</v>
      </c>
      <c r="C650" s="62" t="s">
        <v>829</v>
      </c>
      <c r="D650" s="60" t="s">
        <v>91</v>
      </c>
      <c r="E650" s="73"/>
    </row>
    <row r="651" spans="1:5" ht="45" customHeight="1">
      <c r="A651" s="72" t="s">
        <v>89</v>
      </c>
      <c r="B651" s="63" t="s">
        <v>830</v>
      </c>
      <c r="C651" s="62" t="s">
        <v>831</v>
      </c>
      <c r="D651" s="60" t="s">
        <v>91</v>
      </c>
      <c r="E651" s="73"/>
    </row>
    <row r="652" spans="1:5" ht="45" customHeight="1">
      <c r="A652" s="72" t="s">
        <v>89</v>
      </c>
      <c r="B652" s="63" t="s">
        <v>832</v>
      </c>
      <c r="C652" s="62" t="s">
        <v>833</v>
      </c>
      <c r="D652" s="60" t="s">
        <v>91</v>
      </c>
      <c r="E652" s="73"/>
    </row>
    <row r="653" spans="1:5" ht="45" customHeight="1">
      <c r="A653" s="72" t="s">
        <v>89</v>
      </c>
      <c r="B653" s="63" t="s">
        <v>834</v>
      </c>
      <c r="C653" s="62" t="s">
        <v>835</v>
      </c>
      <c r="D653" s="60" t="s">
        <v>91</v>
      </c>
      <c r="E653" s="73"/>
    </row>
    <row r="654" spans="1:5" ht="45" customHeight="1">
      <c r="A654" s="72" t="s">
        <v>89</v>
      </c>
      <c r="B654" s="63" t="s">
        <v>836</v>
      </c>
      <c r="C654" s="62" t="s">
        <v>837</v>
      </c>
      <c r="D654" s="60" t="s">
        <v>91</v>
      </c>
      <c r="E654" s="73"/>
    </row>
    <row r="655" spans="1:5" ht="45" customHeight="1">
      <c r="A655" s="72" t="s">
        <v>89</v>
      </c>
      <c r="B655" s="63" t="s">
        <v>838</v>
      </c>
      <c r="C655" s="62" t="s">
        <v>839</v>
      </c>
      <c r="D655" s="60" t="s">
        <v>91</v>
      </c>
      <c r="E655" s="73"/>
    </row>
    <row r="656" spans="1:5" ht="45" customHeight="1">
      <c r="A656" s="72" t="s">
        <v>89</v>
      </c>
      <c r="B656" s="63" t="s">
        <v>840</v>
      </c>
      <c r="C656" s="62" t="s">
        <v>841</v>
      </c>
      <c r="D656" s="60" t="s">
        <v>91</v>
      </c>
      <c r="E656" s="73"/>
    </row>
    <row r="657" spans="1:5" ht="45" customHeight="1">
      <c r="A657" s="72" t="s">
        <v>89</v>
      </c>
      <c r="B657" s="63" t="s">
        <v>842</v>
      </c>
      <c r="C657" s="62" t="s">
        <v>843</v>
      </c>
      <c r="D657" s="61" t="s">
        <v>93</v>
      </c>
      <c r="E657" s="73" t="s">
        <v>94</v>
      </c>
    </row>
    <row r="658" spans="1:5" ht="45" customHeight="1">
      <c r="A658" s="72" t="s">
        <v>89</v>
      </c>
      <c r="B658" s="63" t="s">
        <v>844</v>
      </c>
      <c r="C658" s="62" t="s">
        <v>845</v>
      </c>
      <c r="D658" s="60" t="s">
        <v>91</v>
      </c>
      <c r="E658" s="73"/>
    </row>
    <row r="659" spans="1:5" ht="45" customHeight="1">
      <c r="A659" s="72" t="s">
        <v>89</v>
      </c>
      <c r="B659" s="63" t="s">
        <v>846</v>
      </c>
      <c r="C659" s="62" t="s">
        <v>847</v>
      </c>
      <c r="D659" s="60" t="s">
        <v>91</v>
      </c>
      <c r="E659" s="73"/>
    </row>
    <row r="660" spans="1:5" ht="45" customHeight="1">
      <c r="A660" s="72" t="s">
        <v>89</v>
      </c>
      <c r="B660" s="63" t="s">
        <v>848</v>
      </c>
      <c r="C660" s="62" t="s">
        <v>849</v>
      </c>
      <c r="D660" s="60" t="s">
        <v>91</v>
      </c>
      <c r="E660" s="73"/>
    </row>
    <row r="661" spans="1:5" ht="45" customHeight="1">
      <c r="A661" s="72" t="s">
        <v>89</v>
      </c>
      <c r="B661" s="63" t="s">
        <v>850</v>
      </c>
      <c r="C661" s="62" t="s">
        <v>851</v>
      </c>
      <c r="D661" s="60" t="s">
        <v>91</v>
      </c>
      <c r="E661" s="73"/>
    </row>
    <row r="662" spans="1:5" ht="45" customHeight="1">
      <c r="A662" s="72" t="s">
        <v>89</v>
      </c>
      <c r="B662" s="63" t="s">
        <v>852</v>
      </c>
      <c r="C662" s="62" t="s">
        <v>853</v>
      </c>
      <c r="D662" s="60" t="s">
        <v>91</v>
      </c>
      <c r="E662" s="73"/>
    </row>
    <row r="663" spans="1:5" ht="45" customHeight="1">
      <c r="A663" s="72" t="s">
        <v>89</v>
      </c>
      <c r="B663" s="63" t="s">
        <v>854</v>
      </c>
      <c r="C663" s="62" t="s">
        <v>855</v>
      </c>
      <c r="D663" s="61" t="s">
        <v>93</v>
      </c>
      <c r="E663" s="73" t="s">
        <v>94</v>
      </c>
    </row>
    <row r="664" spans="1:5" ht="45" customHeight="1">
      <c r="A664" s="72" t="s">
        <v>89</v>
      </c>
      <c r="B664" s="63" t="s">
        <v>856</v>
      </c>
      <c r="C664" s="62" t="s">
        <v>857</v>
      </c>
      <c r="D664" s="60" t="s">
        <v>91</v>
      </c>
      <c r="E664" s="73"/>
    </row>
    <row r="665" spans="1:5" ht="45" customHeight="1">
      <c r="A665" s="72" t="s">
        <v>89</v>
      </c>
      <c r="B665" s="63" t="s">
        <v>858</v>
      </c>
      <c r="C665" s="62" t="s">
        <v>859</v>
      </c>
      <c r="D665" s="60" t="s">
        <v>91</v>
      </c>
      <c r="E665" s="73"/>
    </row>
    <row r="666" spans="1:5" ht="45" customHeight="1">
      <c r="A666" s="72" t="s">
        <v>89</v>
      </c>
      <c r="B666" s="63" t="s">
        <v>860</v>
      </c>
      <c r="C666" s="62" t="s">
        <v>861</v>
      </c>
      <c r="D666" s="60" t="s">
        <v>91</v>
      </c>
      <c r="E666" s="73"/>
    </row>
    <row r="667" spans="1:5" ht="45" customHeight="1">
      <c r="A667" s="72" t="s">
        <v>89</v>
      </c>
      <c r="B667" s="63" t="s">
        <v>862</v>
      </c>
      <c r="C667" s="62" t="s">
        <v>863</v>
      </c>
      <c r="D667" s="60" t="s">
        <v>91</v>
      </c>
      <c r="E667" s="73"/>
    </row>
    <row r="668" spans="1:5" ht="45" customHeight="1">
      <c r="A668" s="72" t="s">
        <v>89</v>
      </c>
      <c r="B668" s="63" t="s">
        <v>864</v>
      </c>
      <c r="C668" s="62" t="s">
        <v>865</v>
      </c>
      <c r="D668" s="61" t="s">
        <v>93</v>
      </c>
      <c r="E668" s="73" t="s">
        <v>252</v>
      </c>
    </row>
    <row r="669" spans="1:5" ht="45" customHeight="1">
      <c r="A669" s="72" t="s">
        <v>89</v>
      </c>
      <c r="B669" s="63" t="s">
        <v>866</v>
      </c>
      <c r="C669" s="62" t="s">
        <v>867</v>
      </c>
      <c r="D669" s="61" t="s">
        <v>93</v>
      </c>
      <c r="E669" s="73" t="s">
        <v>252</v>
      </c>
    </row>
    <row r="670" spans="1:5" ht="45" customHeight="1">
      <c r="A670" s="72" t="s">
        <v>89</v>
      </c>
      <c r="B670" s="63" t="s">
        <v>868</v>
      </c>
      <c r="C670" s="62" t="s">
        <v>869</v>
      </c>
      <c r="D670" s="61" t="s">
        <v>93</v>
      </c>
      <c r="E670" s="73" t="s">
        <v>252</v>
      </c>
    </row>
    <row r="671" spans="1:5" ht="45" customHeight="1">
      <c r="A671" s="72" t="s">
        <v>89</v>
      </c>
      <c r="B671" s="63" t="s">
        <v>870</v>
      </c>
      <c r="C671" s="62" t="s">
        <v>871</v>
      </c>
      <c r="D671" s="61" t="s">
        <v>93</v>
      </c>
      <c r="E671" s="73" t="s">
        <v>252</v>
      </c>
    </row>
    <row r="672" spans="1:5" ht="45" customHeight="1">
      <c r="A672" s="72" t="s">
        <v>89</v>
      </c>
      <c r="B672" s="63" t="s">
        <v>872</v>
      </c>
      <c r="C672" s="62" t="s">
        <v>873</v>
      </c>
      <c r="D672" s="60" t="s">
        <v>91</v>
      </c>
      <c r="E672" s="73"/>
    </row>
    <row r="673" spans="1:5" ht="45" customHeight="1">
      <c r="A673" s="72" t="s">
        <v>89</v>
      </c>
      <c r="B673" s="63" t="s">
        <v>874</v>
      </c>
      <c r="C673" s="62" t="s">
        <v>875</v>
      </c>
      <c r="D673" s="60" t="s">
        <v>91</v>
      </c>
      <c r="E673" s="73"/>
    </row>
    <row r="674" spans="1:5" ht="45" customHeight="1">
      <c r="A674" s="72" t="s">
        <v>89</v>
      </c>
      <c r="B674" s="63" t="s">
        <v>876</v>
      </c>
      <c r="C674" s="62" t="s">
        <v>877</v>
      </c>
      <c r="D674" s="60" t="s">
        <v>91</v>
      </c>
      <c r="E674" s="73"/>
    </row>
    <row r="675" spans="1:5" ht="45" customHeight="1">
      <c r="A675" s="72" t="s">
        <v>89</v>
      </c>
      <c r="B675" s="63" t="s">
        <v>878</v>
      </c>
      <c r="C675" s="62" t="s">
        <v>879</v>
      </c>
      <c r="D675" s="60" t="s">
        <v>91</v>
      </c>
      <c r="E675" s="73"/>
    </row>
    <row r="676" spans="1:5" ht="45" customHeight="1">
      <c r="A676" s="72" t="s">
        <v>89</v>
      </c>
      <c r="B676" s="63" t="s">
        <v>880</v>
      </c>
      <c r="C676" s="62" t="s">
        <v>881</v>
      </c>
      <c r="D676" s="60" t="s">
        <v>91</v>
      </c>
      <c r="E676" s="73"/>
    </row>
    <row r="677" spans="1:5" ht="45" customHeight="1">
      <c r="A677" s="72" t="s">
        <v>89</v>
      </c>
      <c r="B677" s="63" t="s">
        <v>882</v>
      </c>
      <c r="C677" s="62" t="s">
        <v>883</v>
      </c>
      <c r="D677" s="60" t="s">
        <v>91</v>
      </c>
      <c r="E677" s="73"/>
    </row>
    <row r="678" spans="1:5" ht="45" customHeight="1">
      <c r="A678" s="72" t="s">
        <v>89</v>
      </c>
      <c r="B678" s="63" t="s">
        <v>884</v>
      </c>
      <c r="C678" s="62" t="s">
        <v>885</v>
      </c>
      <c r="D678" s="60" t="s">
        <v>91</v>
      </c>
      <c r="E678" s="73"/>
    </row>
    <row r="679" spans="1:5" ht="45" customHeight="1">
      <c r="A679" s="72" t="s">
        <v>89</v>
      </c>
      <c r="B679" s="63" t="s">
        <v>886</v>
      </c>
      <c r="C679" s="62" t="s">
        <v>887</v>
      </c>
      <c r="D679" s="60" t="s">
        <v>91</v>
      </c>
      <c r="E679" s="73"/>
    </row>
    <row r="680" spans="1:5" ht="45" customHeight="1">
      <c r="A680" s="72" t="s">
        <v>89</v>
      </c>
      <c r="B680" s="63" t="s">
        <v>888</v>
      </c>
      <c r="C680" s="62" t="s">
        <v>889</v>
      </c>
      <c r="D680" s="60" t="s">
        <v>91</v>
      </c>
      <c r="E680" s="73"/>
    </row>
    <row r="681" spans="1:5" ht="45" customHeight="1">
      <c r="A681" s="72" t="s">
        <v>89</v>
      </c>
      <c r="B681" s="63" t="s">
        <v>890</v>
      </c>
      <c r="C681" s="62" t="s">
        <v>891</v>
      </c>
      <c r="D681" s="61" t="s">
        <v>93</v>
      </c>
      <c r="E681" s="73" t="s">
        <v>94</v>
      </c>
    </row>
    <row r="682" spans="1:5" ht="45" customHeight="1">
      <c r="A682" s="72" t="s">
        <v>89</v>
      </c>
      <c r="B682" s="63" t="s">
        <v>892</v>
      </c>
      <c r="C682" s="62" t="s">
        <v>893</v>
      </c>
      <c r="D682" s="61" t="s">
        <v>93</v>
      </c>
      <c r="E682" s="73" t="s">
        <v>94</v>
      </c>
    </row>
    <row r="683" spans="1:5" ht="45" customHeight="1">
      <c r="A683" s="72" t="s">
        <v>89</v>
      </c>
      <c r="B683" s="63" t="s">
        <v>894</v>
      </c>
      <c r="C683" s="62" t="s">
        <v>895</v>
      </c>
      <c r="D683" s="60" t="s">
        <v>91</v>
      </c>
      <c r="E683" s="73"/>
    </row>
    <row r="684" spans="1:5" ht="45" customHeight="1">
      <c r="A684" s="72" t="s">
        <v>89</v>
      </c>
      <c r="B684" s="63" t="s">
        <v>896</v>
      </c>
      <c r="C684" s="62" t="s">
        <v>897</v>
      </c>
      <c r="D684" s="60" t="s">
        <v>91</v>
      </c>
      <c r="E684" s="73"/>
    </row>
    <row r="685" spans="1:5" ht="45" customHeight="1">
      <c r="A685" s="72" t="s">
        <v>89</v>
      </c>
      <c r="B685" s="63" t="s">
        <v>898</v>
      </c>
      <c r="C685" s="62" t="s">
        <v>899</v>
      </c>
      <c r="D685" s="60" t="s">
        <v>91</v>
      </c>
      <c r="E685" s="73"/>
    </row>
    <row r="686" spans="1:5" ht="45" customHeight="1">
      <c r="A686" s="72" t="s">
        <v>89</v>
      </c>
      <c r="B686" s="63" t="s">
        <v>900</v>
      </c>
      <c r="C686" s="62" t="s">
        <v>901</v>
      </c>
      <c r="D686" s="60" t="s">
        <v>91</v>
      </c>
      <c r="E686" s="73"/>
    </row>
    <row r="687" spans="1:5" ht="45" customHeight="1">
      <c r="A687" s="72" t="s">
        <v>89</v>
      </c>
      <c r="B687" s="63" t="s">
        <v>902</v>
      </c>
      <c r="C687" s="62" t="s">
        <v>903</v>
      </c>
      <c r="D687" s="60" t="s">
        <v>91</v>
      </c>
      <c r="E687" s="73"/>
    </row>
    <row r="688" spans="1:5" ht="45" customHeight="1">
      <c r="A688" s="72" t="s">
        <v>89</v>
      </c>
      <c r="B688" s="63" t="s">
        <v>904</v>
      </c>
      <c r="C688" s="62" t="s">
        <v>905</v>
      </c>
      <c r="D688" s="60" t="s">
        <v>91</v>
      </c>
      <c r="E688" s="73"/>
    </row>
    <row r="689" spans="1:5" ht="45" customHeight="1">
      <c r="A689" s="72" t="s">
        <v>89</v>
      </c>
      <c r="B689" s="63" t="s">
        <v>906</v>
      </c>
      <c r="C689" s="62" t="s">
        <v>907</v>
      </c>
      <c r="D689" s="60" t="s">
        <v>91</v>
      </c>
      <c r="E689" s="73"/>
    </row>
    <row r="690" spans="1:5" ht="45" customHeight="1">
      <c r="A690" s="72" t="s">
        <v>89</v>
      </c>
      <c r="B690" s="63" t="s">
        <v>908</v>
      </c>
      <c r="C690" s="62" t="s">
        <v>909</v>
      </c>
      <c r="D690" s="60" t="s">
        <v>91</v>
      </c>
      <c r="E690" s="73"/>
    </row>
    <row r="691" spans="1:5" ht="45" customHeight="1">
      <c r="A691" s="72" t="s">
        <v>89</v>
      </c>
      <c r="B691" s="63" t="s">
        <v>910</v>
      </c>
      <c r="C691" s="62" t="s">
        <v>911</v>
      </c>
      <c r="D691" s="60" t="s">
        <v>91</v>
      </c>
      <c r="E691" s="73"/>
    </row>
    <row r="692" spans="1:5" ht="45" customHeight="1">
      <c r="A692" s="72" t="s">
        <v>89</v>
      </c>
      <c r="B692" s="63" t="s">
        <v>912</v>
      </c>
      <c r="C692" s="62" t="s">
        <v>913</v>
      </c>
      <c r="D692" s="60" t="s">
        <v>91</v>
      </c>
      <c r="E692" s="73"/>
    </row>
    <row r="693" spans="1:5" ht="45" customHeight="1">
      <c r="A693" s="72" t="s">
        <v>89</v>
      </c>
      <c r="B693" s="63" t="s">
        <v>914</v>
      </c>
      <c r="C693" s="62" t="s">
        <v>915</v>
      </c>
      <c r="D693" s="60" t="s">
        <v>91</v>
      </c>
      <c r="E693" s="73"/>
    </row>
    <row r="694" spans="1:5" ht="45" customHeight="1">
      <c r="A694" s="72" t="s">
        <v>89</v>
      </c>
      <c r="B694" s="63" t="s">
        <v>916</v>
      </c>
      <c r="C694" s="62" t="s">
        <v>917</v>
      </c>
      <c r="D694" s="60" t="s">
        <v>91</v>
      </c>
      <c r="E694" s="73"/>
    </row>
    <row r="695" spans="1:5" ht="45" customHeight="1">
      <c r="A695" s="72" t="s">
        <v>89</v>
      </c>
      <c r="B695" s="63" t="s">
        <v>918</v>
      </c>
      <c r="C695" s="62" t="s">
        <v>919</v>
      </c>
      <c r="D695" s="60" t="s">
        <v>91</v>
      </c>
      <c r="E695" s="73"/>
    </row>
    <row r="696" spans="1:5" ht="45" customHeight="1">
      <c r="A696" s="72" t="s">
        <v>89</v>
      </c>
      <c r="B696" s="63" t="s">
        <v>920</v>
      </c>
      <c r="C696" s="62" t="s">
        <v>921</v>
      </c>
      <c r="D696" s="60" t="s">
        <v>91</v>
      </c>
      <c r="E696" s="73"/>
    </row>
    <row r="697" spans="1:5" ht="45" customHeight="1">
      <c r="A697" s="72" t="s">
        <v>89</v>
      </c>
      <c r="B697" s="63" t="s">
        <v>922</v>
      </c>
      <c r="C697" s="62" t="s">
        <v>923</v>
      </c>
      <c r="D697" s="61" t="s">
        <v>93</v>
      </c>
      <c r="E697" s="73" t="s">
        <v>99</v>
      </c>
    </row>
    <row r="698" spans="1:5" ht="45" customHeight="1">
      <c r="A698" s="72" t="s">
        <v>89</v>
      </c>
      <c r="B698" s="63" t="s">
        <v>924</v>
      </c>
      <c r="C698" s="62" t="s">
        <v>925</v>
      </c>
      <c r="D698" s="60" t="s">
        <v>91</v>
      </c>
      <c r="E698" s="73"/>
    </row>
    <row r="699" spans="1:5" ht="45" customHeight="1">
      <c r="A699" s="72" t="s">
        <v>89</v>
      </c>
      <c r="B699" s="63" t="s">
        <v>926</v>
      </c>
      <c r="C699" s="62" t="s">
        <v>927</v>
      </c>
      <c r="D699" s="60" t="s">
        <v>91</v>
      </c>
      <c r="E699" s="73"/>
    </row>
    <row r="700" spans="1:5" ht="45" customHeight="1">
      <c r="A700" s="72" t="s">
        <v>89</v>
      </c>
      <c r="B700" s="63" t="s">
        <v>928</v>
      </c>
      <c r="C700" s="62" t="s">
        <v>929</v>
      </c>
      <c r="D700" s="60" t="s">
        <v>91</v>
      </c>
      <c r="E700" s="73"/>
    </row>
    <row r="701" spans="1:5" ht="45" customHeight="1">
      <c r="A701" s="72" t="s">
        <v>89</v>
      </c>
      <c r="B701" s="63" t="s">
        <v>930</v>
      </c>
      <c r="C701" s="62" t="s">
        <v>931</v>
      </c>
      <c r="D701" s="60" t="s">
        <v>91</v>
      </c>
      <c r="E701" s="73"/>
    </row>
    <row r="702" spans="1:5" ht="45" customHeight="1">
      <c r="A702" s="72" t="s">
        <v>89</v>
      </c>
      <c r="B702" s="63" t="s">
        <v>932</v>
      </c>
      <c r="C702" s="62" t="s">
        <v>933</v>
      </c>
      <c r="D702" s="60" t="s">
        <v>91</v>
      </c>
      <c r="E702" s="73"/>
    </row>
    <row r="703" spans="1:5" ht="45" customHeight="1">
      <c r="A703" s="72" t="s">
        <v>89</v>
      </c>
      <c r="B703" s="63" t="s">
        <v>934</v>
      </c>
      <c r="C703" s="62" t="s">
        <v>935</v>
      </c>
      <c r="D703" s="61" t="s">
        <v>93</v>
      </c>
      <c r="E703" s="73" t="s">
        <v>252</v>
      </c>
    </row>
    <row r="704" spans="1:5" ht="45" customHeight="1">
      <c r="A704" s="72" t="s">
        <v>439</v>
      </c>
      <c r="B704" s="63" t="s">
        <v>936</v>
      </c>
      <c r="C704" s="62" t="s">
        <v>937</v>
      </c>
      <c r="D704" s="60" t="s">
        <v>91</v>
      </c>
      <c r="E704" s="73"/>
    </row>
    <row r="705" spans="1:5" ht="45" customHeight="1">
      <c r="A705" s="72" t="s">
        <v>439</v>
      </c>
      <c r="B705" s="63" t="s">
        <v>938</v>
      </c>
      <c r="C705" s="62" t="s">
        <v>939</v>
      </c>
      <c r="D705" s="60" t="s">
        <v>91</v>
      </c>
      <c r="E705" s="73"/>
    </row>
    <row r="706" spans="1:5" ht="45" customHeight="1">
      <c r="A706" s="72" t="s">
        <v>439</v>
      </c>
      <c r="B706" s="63" t="s">
        <v>940</v>
      </c>
      <c r="C706" s="62" t="s">
        <v>941</v>
      </c>
      <c r="D706" s="60" t="s">
        <v>91</v>
      </c>
      <c r="E706" s="73"/>
    </row>
    <row r="707" spans="1:5" ht="45" customHeight="1">
      <c r="A707" s="72" t="s">
        <v>439</v>
      </c>
      <c r="B707" s="63" t="s">
        <v>942</v>
      </c>
      <c r="C707" s="62" t="s">
        <v>943</v>
      </c>
      <c r="D707" s="60" t="s">
        <v>91</v>
      </c>
      <c r="E707" s="73"/>
    </row>
    <row r="708" spans="1:5" ht="45" customHeight="1">
      <c r="A708" s="72" t="s">
        <v>439</v>
      </c>
      <c r="B708" s="63" t="s">
        <v>944</v>
      </c>
      <c r="C708" s="62" t="s">
        <v>945</v>
      </c>
      <c r="D708" s="61" t="s">
        <v>93</v>
      </c>
      <c r="E708" s="73" t="s">
        <v>946</v>
      </c>
    </row>
    <row r="709" spans="1:5" ht="45" customHeight="1">
      <c r="A709" s="72" t="s">
        <v>439</v>
      </c>
      <c r="B709" s="63" t="s">
        <v>947</v>
      </c>
      <c r="C709" s="62" t="s">
        <v>948</v>
      </c>
      <c r="D709" s="61" t="s">
        <v>93</v>
      </c>
      <c r="E709" s="73" t="s">
        <v>252</v>
      </c>
    </row>
    <row r="710" spans="1:5" ht="45" customHeight="1">
      <c r="A710" s="72" t="s">
        <v>439</v>
      </c>
      <c r="B710" s="63" t="s">
        <v>949</v>
      </c>
      <c r="C710" s="62" t="s">
        <v>950</v>
      </c>
      <c r="D710" s="61" t="s">
        <v>93</v>
      </c>
      <c r="E710" s="73" t="s">
        <v>252</v>
      </c>
    </row>
    <row r="711" spans="1:5" ht="45" customHeight="1">
      <c r="A711" s="72" t="s">
        <v>439</v>
      </c>
      <c r="B711" s="63" t="s">
        <v>951</v>
      </c>
      <c r="C711" s="62" t="s">
        <v>952</v>
      </c>
      <c r="D711" s="61" t="s">
        <v>93</v>
      </c>
      <c r="E711" s="73" t="s">
        <v>94</v>
      </c>
    </row>
    <row r="712" spans="1:5" ht="45" customHeight="1">
      <c r="A712" s="72" t="s">
        <v>439</v>
      </c>
      <c r="B712" s="63" t="s">
        <v>953</v>
      </c>
      <c r="C712" s="62" t="s">
        <v>954</v>
      </c>
      <c r="D712" s="61" t="s">
        <v>93</v>
      </c>
      <c r="E712" s="73" t="s">
        <v>94</v>
      </c>
    </row>
    <row r="713" spans="1:5" ht="45" customHeight="1">
      <c r="A713" s="72" t="s">
        <v>439</v>
      </c>
      <c r="B713" s="63" t="s">
        <v>955</v>
      </c>
      <c r="C713" s="62" t="s">
        <v>956</v>
      </c>
      <c r="D713" s="61" t="s">
        <v>93</v>
      </c>
      <c r="E713" s="73" t="s">
        <v>252</v>
      </c>
    </row>
    <row r="714" spans="1:5" ht="45" customHeight="1">
      <c r="A714" s="72" t="s">
        <v>439</v>
      </c>
      <c r="B714" s="63" t="s">
        <v>957</v>
      </c>
      <c r="C714" s="62" t="s">
        <v>958</v>
      </c>
      <c r="D714" s="61" t="s">
        <v>93</v>
      </c>
      <c r="E714" s="73" t="s">
        <v>252</v>
      </c>
    </row>
    <row r="715" spans="1:5" ht="45" customHeight="1">
      <c r="A715" s="72" t="s">
        <v>439</v>
      </c>
      <c r="B715" s="63" t="s">
        <v>959</v>
      </c>
      <c r="C715" s="62" t="s">
        <v>960</v>
      </c>
      <c r="D715" s="60" t="s">
        <v>91</v>
      </c>
      <c r="E715" s="73"/>
    </row>
    <row r="716" spans="1:5" ht="45" customHeight="1">
      <c r="A716" s="72" t="s">
        <v>439</v>
      </c>
      <c r="B716" s="63" t="s">
        <v>961</v>
      </c>
      <c r="C716" s="62" t="s">
        <v>962</v>
      </c>
      <c r="D716" s="60" t="s">
        <v>91</v>
      </c>
      <c r="E716" s="73"/>
    </row>
    <row r="717" spans="1:5" ht="45" customHeight="1">
      <c r="A717" s="72" t="s">
        <v>439</v>
      </c>
      <c r="B717" s="63" t="s">
        <v>963</v>
      </c>
      <c r="C717" s="62" t="s">
        <v>964</v>
      </c>
      <c r="D717" s="60" t="s">
        <v>91</v>
      </c>
      <c r="E717" s="73"/>
    </row>
    <row r="718" spans="1:5" ht="45" customHeight="1">
      <c r="A718" s="72" t="s">
        <v>439</v>
      </c>
      <c r="B718" s="63" t="s">
        <v>965</v>
      </c>
      <c r="C718" s="62" t="s">
        <v>966</v>
      </c>
      <c r="D718" s="60" t="s">
        <v>91</v>
      </c>
      <c r="E718" s="73"/>
    </row>
    <row r="719" spans="1:5" ht="45" customHeight="1">
      <c r="A719" s="72" t="s">
        <v>439</v>
      </c>
      <c r="B719" s="63" t="s">
        <v>967</v>
      </c>
      <c r="C719" s="62" t="s">
        <v>968</v>
      </c>
      <c r="D719" s="60" t="s">
        <v>91</v>
      </c>
      <c r="E719" s="73"/>
    </row>
    <row r="720" spans="1:5" ht="45" customHeight="1">
      <c r="A720" s="72" t="s">
        <v>439</v>
      </c>
      <c r="B720" s="63" t="s">
        <v>969</v>
      </c>
      <c r="C720" s="62" t="s">
        <v>970</v>
      </c>
      <c r="D720" s="60" t="s">
        <v>91</v>
      </c>
      <c r="E720" s="73"/>
    </row>
    <row r="721" spans="1:5" ht="45" customHeight="1">
      <c r="A721" s="72" t="s">
        <v>439</v>
      </c>
      <c r="B721" s="63" t="s">
        <v>971</v>
      </c>
      <c r="C721" s="62" t="s">
        <v>972</v>
      </c>
      <c r="D721" s="60" t="s">
        <v>91</v>
      </c>
      <c r="E721" s="73"/>
    </row>
    <row r="722" spans="1:5" ht="45" customHeight="1">
      <c r="A722" s="72" t="s">
        <v>439</v>
      </c>
      <c r="B722" s="63" t="s">
        <v>973</v>
      </c>
      <c r="C722" s="62" t="s">
        <v>974</v>
      </c>
      <c r="D722" s="60" t="s">
        <v>91</v>
      </c>
      <c r="E722" s="73"/>
    </row>
    <row r="723" spans="1:5" ht="45" customHeight="1">
      <c r="A723" s="72" t="s">
        <v>439</v>
      </c>
      <c r="B723" s="63" t="s">
        <v>975</v>
      </c>
      <c r="C723" s="62" t="s">
        <v>976</v>
      </c>
      <c r="D723" s="60" t="s">
        <v>91</v>
      </c>
      <c r="E723" s="73"/>
    </row>
    <row r="724" spans="1:5" ht="45" customHeight="1">
      <c r="A724" s="72" t="s">
        <v>439</v>
      </c>
      <c r="B724" s="63" t="s">
        <v>977</v>
      </c>
      <c r="C724" s="62" t="s">
        <v>978</v>
      </c>
      <c r="D724" s="60" t="s">
        <v>91</v>
      </c>
      <c r="E724" s="73"/>
    </row>
    <row r="725" spans="1:5" ht="45" customHeight="1">
      <c r="A725" s="72" t="s">
        <v>439</v>
      </c>
      <c r="B725" s="63" t="s">
        <v>979</v>
      </c>
      <c r="C725" s="62" t="s">
        <v>980</v>
      </c>
      <c r="D725" s="60" t="s">
        <v>91</v>
      </c>
      <c r="E725" s="73"/>
    </row>
    <row r="726" spans="1:5" ht="45" customHeight="1">
      <c r="A726" s="72" t="s">
        <v>439</v>
      </c>
      <c r="B726" s="63" t="s">
        <v>981</v>
      </c>
      <c r="C726" s="62" t="s">
        <v>982</v>
      </c>
      <c r="D726" s="60" t="s">
        <v>91</v>
      </c>
      <c r="E726" s="73"/>
    </row>
    <row r="727" spans="1:5" ht="45" customHeight="1">
      <c r="A727" s="72" t="s">
        <v>439</v>
      </c>
      <c r="B727" s="63" t="s">
        <v>983</v>
      </c>
      <c r="C727" s="62" t="s">
        <v>984</v>
      </c>
      <c r="D727" s="60" t="s">
        <v>91</v>
      </c>
      <c r="E727" s="73"/>
    </row>
    <row r="728" spans="1:5" ht="45" customHeight="1">
      <c r="A728" s="72" t="s">
        <v>439</v>
      </c>
      <c r="B728" s="63" t="s">
        <v>985</v>
      </c>
      <c r="C728" s="62" t="s">
        <v>986</v>
      </c>
      <c r="D728" s="60" t="s">
        <v>91</v>
      </c>
      <c r="E728" s="73"/>
    </row>
    <row r="729" spans="1:5" ht="45" customHeight="1">
      <c r="A729" s="72" t="s">
        <v>439</v>
      </c>
      <c r="B729" s="63" t="s">
        <v>987</v>
      </c>
      <c r="C729" s="62" t="s">
        <v>988</v>
      </c>
      <c r="D729" s="60" t="s">
        <v>91</v>
      </c>
      <c r="E729" s="73"/>
    </row>
    <row r="730" spans="1:5" ht="45" customHeight="1">
      <c r="A730" s="72" t="s">
        <v>439</v>
      </c>
      <c r="B730" s="63" t="s">
        <v>989</v>
      </c>
      <c r="C730" s="62" t="s">
        <v>990</v>
      </c>
      <c r="D730" s="60" t="s">
        <v>91</v>
      </c>
      <c r="E730" s="73"/>
    </row>
    <row r="731" spans="1:5" ht="45" customHeight="1">
      <c r="A731" s="72" t="s">
        <v>439</v>
      </c>
      <c r="B731" s="63" t="s">
        <v>991</v>
      </c>
      <c r="C731" s="62" t="s">
        <v>992</v>
      </c>
      <c r="D731" s="60" t="s">
        <v>91</v>
      </c>
      <c r="E731" s="73"/>
    </row>
    <row r="732" spans="1:5" ht="45" customHeight="1">
      <c r="A732" s="72" t="s">
        <v>439</v>
      </c>
      <c r="B732" s="63" t="s">
        <v>993</v>
      </c>
      <c r="C732" s="62" t="s">
        <v>994</v>
      </c>
      <c r="D732" s="60" t="s">
        <v>91</v>
      </c>
      <c r="E732" s="73"/>
    </row>
    <row r="733" spans="1:5" ht="45" customHeight="1">
      <c r="A733" s="72" t="s">
        <v>439</v>
      </c>
      <c r="B733" s="63" t="s">
        <v>995</v>
      </c>
      <c r="C733" s="62" t="s">
        <v>996</v>
      </c>
      <c r="D733" s="60" t="s">
        <v>91</v>
      </c>
      <c r="E733" s="73"/>
    </row>
    <row r="734" spans="1:5" ht="45" customHeight="1">
      <c r="A734" s="72" t="s">
        <v>439</v>
      </c>
      <c r="B734" s="63" t="s">
        <v>997</v>
      </c>
      <c r="C734" s="62" t="s">
        <v>998</v>
      </c>
      <c r="D734" s="60" t="s">
        <v>91</v>
      </c>
      <c r="E734" s="73"/>
    </row>
    <row r="735" spans="1:5" ht="45" customHeight="1">
      <c r="A735" s="72" t="s">
        <v>439</v>
      </c>
      <c r="B735" s="63" t="s">
        <v>999</v>
      </c>
      <c r="C735" s="62" t="s">
        <v>1000</v>
      </c>
      <c r="D735" s="60" t="s">
        <v>91</v>
      </c>
      <c r="E735" s="73"/>
    </row>
    <row r="736" spans="1:5" ht="45" customHeight="1">
      <c r="A736" s="72" t="s">
        <v>439</v>
      </c>
      <c r="B736" s="63" t="s">
        <v>1001</v>
      </c>
      <c r="C736" s="62" t="s">
        <v>1002</v>
      </c>
      <c r="D736" s="60" t="s">
        <v>91</v>
      </c>
      <c r="E736" s="73"/>
    </row>
    <row r="737" spans="1:5" ht="45" customHeight="1">
      <c r="A737" s="72" t="s">
        <v>439</v>
      </c>
      <c r="B737" s="63" t="s">
        <v>1003</v>
      </c>
      <c r="C737" s="62" t="s">
        <v>1004</v>
      </c>
      <c r="D737" s="60" t="s">
        <v>91</v>
      </c>
      <c r="E737" s="73"/>
    </row>
    <row r="738" spans="1:5" ht="45" customHeight="1">
      <c r="A738" s="72" t="s">
        <v>439</v>
      </c>
      <c r="B738" s="63" t="s">
        <v>1005</v>
      </c>
      <c r="C738" s="62" t="s">
        <v>1006</v>
      </c>
      <c r="D738" s="60" t="s">
        <v>91</v>
      </c>
      <c r="E738" s="73"/>
    </row>
    <row r="739" spans="1:5" ht="45" customHeight="1">
      <c r="A739" s="72" t="s">
        <v>439</v>
      </c>
      <c r="B739" s="63" t="s">
        <v>1007</v>
      </c>
      <c r="C739" s="62" t="s">
        <v>1008</v>
      </c>
      <c r="D739" s="60" t="s">
        <v>91</v>
      </c>
      <c r="E739" s="73"/>
    </row>
    <row r="740" spans="1:5" ht="45" customHeight="1">
      <c r="A740" s="72" t="s">
        <v>439</v>
      </c>
      <c r="B740" s="63" t="s">
        <v>1009</v>
      </c>
      <c r="C740" s="62" t="s">
        <v>1010</v>
      </c>
      <c r="D740" s="60" t="s">
        <v>91</v>
      </c>
      <c r="E740" s="73"/>
    </row>
    <row r="741" spans="1:5" ht="45" customHeight="1">
      <c r="A741" s="72" t="s">
        <v>439</v>
      </c>
      <c r="B741" s="63" t="s">
        <v>1011</v>
      </c>
      <c r="C741" s="62" t="s">
        <v>1012</v>
      </c>
      <c r="D741" s="60" t="s">
        <v>91</v>
      </c>
      <c r="E741" s="73"/>
    </row>
    <row r="742" spans="1:5" ht="45" customHeight="1">
      <c r="A742" s="72" t="s">
        <v>439</v>
      </c>
      <c r="B742" s="63" t="s">
        <v>1013</v>
      </c>
      <c r="C742" s="62" t="s">
        <v>1014</v>
      </c>
      <c r="D742" s="60" t="s">
        <v>91</v>
      </c>
      <c r="E742" s="73"/>
    </row>
    <row r="743" spans="1:5" ht="45" customHeight="1">
      <c r="A743" s="72" t="s">
        <v>439</v>
      </c>
      <c r="B743" s="63" t="s">
        <v>1015</v>
      </c>
      <c r="C743" s="62" t="s">
        <v>1016</v>
      </c>
      <c r="D743" s="60" t="s">
        <v>91</v>
      </c>
      <c r="E743" s="73"/>
    </row>
    <row r="744" spans="1:5" ht="45" customHeight="1">
      <c r="A744" s="72" t="s">
        <v>439</v>
      </c>
      <c r="B744" s="63" t="s">
        <v>1017</v>
      </c>
      <c r="C744" s="62" t="s">
        <v>1018</v>
      </c>
      <c r="D744" s="60" t="s">
        <v>91</v>
      </c>
      <c r="E744" s="73"/>
    </row>
    <row r="745" spans="1:5" ht="45" customHeight="1">
      <c r="A745" s="72" t="s">
        <v>439</v>
      </c>
      <c r="B745" s="63" t="s">
        <v>1019</v>
      </c>
      <c r="C745" s="62" t="s">
        <v>1020</v>
      </c>
      <c r="D745" s="60" t="s">
        <v>91</v>
      </c>
      <c r="E745" s="73"/>
    </row>
    <row r="746" spans="1:5" ht="45" customHeight="1">
      <c r="A746" s="72" t="s">
        <v>439</v>
      </c>
      <c r="B746" s="63" t="s">
        <v>1021</v>
      </c>
      <c r="C746" s="62" t="s">
        <v>1022</v>
      </c>
      <c r="D746" s="60" t="s">
        <v>91</v>
      </c>
      <c r="E746" s="73"/>
    </row>
    <row r="747" spans="1:5" ht="45" customHeight="1">
      <c r="A747" s="72" t="s">
        <v>439</v>
      </c>
      <c r="B747" s="63" t="s">
        <v>1023</v>
      </c>
      <c r="C747" s="62" t="s">
        <v>1024</v>
      </c>
      <c r="D747" s="60" t="s">
        <v>91</v>
      </c>
      <c r="E747" s="73"/>
    </row>
    <row r="748" spans="1:5" ht="45" customHeight="1">
      <c r="A748" s="72" t="s">
        <v>439</v>
      </c>
      <c r="B748" s="63" t="s">
        <v>1025</v>
      </c>
      <c r="C748" s="62" t="s">
        <v>1026</v>
      </c>
      <c r="D748" s="60" t="s">
        <v>91</v>
      </c>
      <c r="E748" s="73"/>
    </row>
    <row r="749" spans="1:5" ht="45" customHeight="1">
      <c r="A749" s="72" t="s">
        <v>439</v>
      </c>
      <c r="B749" s="63" t="s">
        <v>1027</v>
      </c>
      <c r="C749" s="62" t="s">
        <v>1028</v>
      </c>
      <c r="D749" s="60" t="s">
        <v>91</v>
      </c>
      <c r="E749" s="73"/>
    </row>
    <row r="750" spans="1:5" ht="45" customHeight="1">
      <c r="A750" s="72" t="s">
        <v>439</v>
      </c>
      <c r="B750" s="63" t="s">
        <v>1029</v>
      </c>
      <c r="C750" s="62" t="s">
        <v>1030</v>
      </c>
      <c r="D750" s="60" t="s">
        <v>91</v>
      </c>
      <c r="E750" s="73"/>
    </row>
    <row r="751" spans="1:5" ht="45" customHeight="1">
      <c r="A751" s="72" t="s">
        <v>439</v>
      </c>
      <c r="B751" s="63" t="s">
        <v>1031</v>
      </c>
      <c r="C751" s="62" t="s">
        <v>1032</v>
      </c>
      <c r="D751" s="60" t="s">
        <v>91</v>
      </c>
      <c r="E751" s="73"/>
    </row>
    <row r="752" spans="1:5" ht="45" customHeight="1">
      <c r="A752" s="72" t="s">
        <v>439</v>
      </c>
      <c r="B752" s="63" t="s">
        <v>1033</v>
      </c>
      <c r="C752" s="62" t="s">
        <v>1034</v>
      </c>
      <c r="D752" s="60" t="s">
        <v>91</v>
      </c>
      <c r="E752" s="73"/>
    </row>
    <row r="753" spans="1:5" ht="45" customHeight="1">
      <c r="A753" s="72" t="s">
        <v>439</v>
      </c>
      <c r="B753" s="63" t="s">
        <v>1035</v>
      </c>
      <c r="C753" s="62" t="s">
        <v>1036</v>
      </c>
      <c r="D753" s="60" t="s">
        <v>91</v>
      </c>
      <c r="E753" s="73"/>
    </row>
    <row r="754" spans="1:5" ht="45" customHeight="1">
      <c r="A754" s="72" t="s">
        <v>439</v>
      </c>
      <c r="B754" s="63" t="s">
        <v>1037</v>
      </c>
      <c r="C754" s="62" t="s">
        <v>1038</v>
      </c>
      <c r="D754" s="60" t="s">
        <v>91</v>
      </c>
      <c r="E754" s="73"/>
    </row>
    <row r="755" spans="1:5" ht="45" customHeight="1">
      <c r="A755" s="72" t="s">
        <v>439</v>
      </c>
      <c r="B755" s="63" t="s">
        <v>1039</v>
      </c>
      <c r="C755" s="62" t="s">
        <v>1040</v>
      </c>
      <c r="D755" s="60" t="s">
        <v>91</v>
      </c>
      <c r="E755" s="73"/>
    </row>
    <row r="756" spans="1:5" ht="45" customHeight="1">
      <c r="A756" s="72" t="s">
        <v>439</v>
      </c>
      <c r="B756" s="63" t="s">
        <v>1041</v>
      </c>
      <c r="C756" s="62" t="s">
        <v>1042</v>
      </c>
      <c r="D756" s="60" t="s">
        <v>91</v>
      </c>
      <c r="E756" s="73"/>
    </row>
    <row r="757" spans="1:5" ht="45" customHeight="1">
      <c r="A757" s="72" t="s">
        <v>439</v>
      </c>
      <c r="B757" s="63" t="s">
        <v>1043</v>
      </c>
      <c r="C757" s="62" t="s">
        <v>1044</v>
      </c>
      <c r="D757" s="60" t="s">
        <v>91</v>
      </c>
      <c r="E757" s="73"/>
    </row>
    <row r="758" spans="1:5" ht="45" customHeight="1">
      <c r="A758" s="72" t="s">
        <v>439</v>
      </c>
      <c r="B758" s="63" t="s">
        <v>1045</v>
      </c>
      <c r="C758" s="62" t="s">
        <v>1046</v>
      </c>
      <c r="D758" s="60" t="s">
        <v>91</v>
      </c>
      <c r="E758" s="73"/>
    </row>
    <row r="759" spans="1:5" ht="45" customHeight="1">
      <c r="A759" s="72" t="s">
        <v>439</v>
      </c>
      <c r="B759" s="63" t="s">
        <v>1047</v>
      </c>
      <c r="C759" s="62" t="s">
        <v>1048</v>
      </c>
      <c r="D759" s="60" t="s">
        <v>91</v>
      </c>
      <c r="E759" s="73"/>
    </row>
    <row r="760" spans="1:5" ht="45" customHeight="1">
      <c r="A760" s="72" t="s">
        <v>439</v>
      </c>
      <c r="B760" s="63" t="s">
        <v>1049</v>
      </c>
      <c r="C760" s="62" t="s">
        <v>1050</v>
      </c>
      <c r="D760" s="61" t="s">
        <v>93</v>
      </c>
      <c r="E760" s="73" t="s">
        <v>1051</v>
      </c>
    </row>
    <row r="761" spans="1:5" ht="45" customHeight="1">
      <c r="A761" s="72" t="s">
        <v>439</v>
      </c>
      <c r="B761" s="63" t="s">
        <v>1052</v>
      </c>
      <c r="C761" s="62" t="s">
        <v>1053</v>
      </c>
      <c r="D761" s="60" t="s">
        <v>91</v>
      </c>
      <c r="E761" s="73"/>
    </row>
    <row r="762" spans="1:5" ht="45" customHeight="1">
      <c r="A762" s="72" t="s">
        <v>439</v>
      </c>
      <c r="B762" s="63" t="s">
        <v>1054</v>
      </c>
      <c r="C762" s="62" t="s">
        <v>1055</v>
      </c>
      <c r="D762" s="61" t="s">
        <v>93</v>
      </c>
      <c r="E762" s="73" t="s">
        <v>252</v>
      </c>
    </row>
    <row r="763" spans="1:5" ht="45" customHeight="1">
      <c r="A763" s="72" t="s">
        <v>439</v>
      </c>
      <c r="B763" s="63" t="s">
        <v>1056</v>
      </c>
      <c r="C763" s="62" t="s">
        <v>1057</v>
      </c>
      <c r="D763" s="60" t="s">
        <v>91</v>
      </c>
      <c r="E763" s="73"/>
    </row>
    <row r="764" spans="1:5" ht="45" customHeight="1">
      <c r="A764" s="72" t="s">
        <v>439</v>
      </c>
      <c r="B764" s="63" t="s">
        <v>1058</v>
      </c>
      <c r="C764" s="62" t="s">
        <v>1059</v>
      </c>
      <c r="D764" s="60" t="s">
        <v>91</v>
      </c>
      <c r="E764" s="73"/>
    </row>
    <row r="765" spans="1:5" ht="45" customHeight="1">
      <c r="A765" s="72" t="s">
        <v>439</v>
      </c>
      <c r="B765" s="63" t="s">
        <v>1060</v>
      </c>
      <c r="C765" s="62" t="s">
        <v>1061</v>
      </c>
      <c r="D765" s="60" t="s">
        <v>91</v>
      </c>
      <c r="E765" s="73"/>
    </row>
    <row r="766" spans="1:5" ht="45" customHeight="1">
      <c r="A766" s="72" t="s">
        <v>439</v>
      </c>
      <c r="B766" s="63" t="s">
        <v>1062</v>
      </c>
      <c r="C766" s="62" t="s">
        <v>1063</v>
      </c>
      <c r="D766" s="60" t="s">
        <v>91</v>
      </c>
      <c r="E766" s="73"/>
    </row>
    <row r="767" spans="1:5" ht="45" customHeight="1">
      <c r="A767" s="72" t="s">
        <v>439</v>
      </c>
      <c r="B767" s="63" t="s">
        <v>1064</v>
      </c>
      <c r="C767" s="62" t="s">
        <v>1065</v>
      </c>
      <c r="D767" s="60" t="s">
        <v>91</v>
      </c>
      <c r="E767" s="73"/>
    </row>
    <row r="768" spans="1:5" ht="45" customHeight="1">
      <c r="A768" s="72" t="s">
        <v>439</v>
      </c>
      <c r="B768" s="63" t="s">
        <v>1066</v>
      </c>
      <c r="C768" s="62" t="s">
        <v>1067</v>
      </c>
      <c r="D768" s="60" t="s">
        <v>91</v>
      </c>
      <c r="E768" s="73"/>
    </row>
    <row r="769" spans="1:5" ht="45" customHeight="1">
      <c r="A769" s="72" t="s">
        <v>439</v>
      </c>
      <c r="B769" s="63" t="s">
        <v>1068</v>
      </c>
      <c r="C769" s="62" t="s">
        <v>1069</v>
      </c>
      <c r="D769" s="60" t="s">
        <v>91</v>
      </c>
      <c r="E769" s="73"/>
    </row>
    <row r="770" spans="1:5" ht="45" customHeight="1">
      <c r="A770" s="72" t="s">
        <v>439</v>
      </c>
      <c r="B770" s="63" t="s">
        <v>1070</v>
      </c>
      <c r="C770" s="62" t="s">
        <v>1071</v>
      </c>
      <c r="D770" s="60" t="s">
        <v>91</v>
      </c>
      <c r="E770" s="73"/>
    </row>
    <row r="771" spans="1:5" ht="45" customHeight="1">
      <c r="A771" s="72" t="s">
        <v>439</v>
      </c>
      <c r="B771" s="63" t="s">
        <v>1072</v>
      </c>
      <c r="C771" s="62" t="s">
        <v>1073</v>
      </c>
      <c r="D771" s="60" t="s">
        <v>91</v>
      </c>
      <c r="E771" s="73"/>
    </row>
    <row r="772" spans="1:5" ht="45" customHeight="1">
      <c r="A772" s="72" t="s">
        <v>439</v>
      </c>
      <c r="B772" s="63" t="s">
        <v>1074</v>
      </c>
      <c r="C772" s="62" t="s">
        <v>1075</v>
      </c>
      <c r="D772" s="60" t="s">
        <v>91</v>
      </c>
      <c r="E772" s="73"/>
    </row>
    <row r="773" spans="1:5" ht="45" customHeight="1">
      <c r="A773" s="72" t="s">
        <v>439</v>
      </c>
      <c r="B773" s="63" t="s">
        <v>1076</v>
      </c>
      <c r="C773" s="62" t="s">
        <v>1077</v>
      </c>
      <c r="D773" s="60" t="s">
        <v>91</v>
      </c>
      <c r="E773" s="73"/>
    </row>
    <row r="774" spans="1:5" ht="45" customHeight="1">
      <c r="A774" s="72" t="s">
        <v>439</v>
      </c>
      <c r="B774" s="63" t="s">
        <v>1078</v>
      </c>
      <c r="C774" s="62" t="s">
        <v>1079</v>
      </c>
      <c r="D774" s="60" t="s">
        <v>91</v>
      </c>
      <c r="E774" s="73"/>
    </row>
    <row r="775" spans="1:5" ht="45" customHeight="1">
      <c r="A775" s="72" t="s">
        <v>439</v>
      </c>
      <c r="B775" s="63" t="s">
        <v>1080</v>
      </c>
      <c r="C775" s="62" t="s">
        <v>1081</v>
      </c>
      <c r="D775" s="60" t="s">
        <v>91</v>
      </c>
      <c r="E775" s="73"/>
    </row>
    <row r="776" spans="1:5" ht="45" customHeight="1">
      <c r="A776" s="72" t="s">
        <v>439</v>
      </c>
      <c r="B776" s="63" t="s">
        <v>1082</v>
      </c>
      <c r="C776" s="62" t="s">
        <v>1083</v>
      </c>
      <c r="D776" s="60" t="s">
        <v>91</v>
      </c>
      <c r="E776" s="73"/>
    </row>
    <row r="777" spans="1:5" ht="45" customHeight="1">
      <c r="A777" s="72" t="s">
        <v>439</v>
      </c>
      <c r="B777" s="63" t="s">
        <v>1084</v>
      </c>
      <c r="C777" s="62" t="s">
        <v>1085</v>
      </c>
      <c r="D777" s="61" t="s">
        <v>93</v>
      </c>
      <c r="E777" s="73" t="s">
        <v>1086</v>
      </c>
    </row>
    <row r="778" spans="1:5" ht="45" customHeight="1">
      <c r="A778" s="72" t="s">
        <v>439</v>
      </c>
      <c r="B778" s="63" t="s">
        <v>1087</v>
      </c>
      <c r="C778" s="62" t="s">
        <v>1088</v>
      </c>
      <c r="D778" s="61" t="s">
        <v>93</v>
      </c>
      <c r="E778" s="73" t="s">
        <v>252</v>
      </c>
    </row>
    <row r="779" spans="1:5" ht="45" customHeight="1">
      <c r="A779" s="72" t="s">
        <v>439</v>
      </c>
      <c r="B779" s="63" t="s">
        <v>1089</v>
      </c>
      <c r="C779" s="62" t="s">
        <v>1090</v>
      </c>
      <c r="D779" s="60" t="s">
        <v>91</v>
      </c>
      <c r="E779" s="73"/>
    </row>
    <row r="780" spans="1:5" ht="45" customHeight="1">
      <c r="A780" s="72" t="s">
        <v>439</v>
      </c>
      <c r="B780" s="63" t="s">
        <v>1091</v>
      </c>
      <c r="C780" s="62" t="s">
        <v>1092</v>
      </c>
      <c r="D780" s="61" t="s">
        <v>93</v>
      </c>
      <c r="E780" s="73" t="s">
        <v>252</v>
      </c>
    </row>
    <row r="781" spans="1:5" ht="45" customHeight="1">
      <c r="A781" s="72" t="s">
        <v>439</v>
      </c>
      <c r="B781" s="63" t="s">
        <v>1093</v>
      </c>
      <c r="C781" s="62" t="s">
        <v>1094</v>
      </c>
      <c r="D781" s="60" t="s">
        <v>91</v>
      </c>
      <c r="E781" s="73"/>
    </row>
    <row r="782" spans="1:5" ht="45" customHeight="1">
      <c r="A782" s="72" t="s">
        <v>439</v>
      </c>
      <c r="B782" s="63" t="s">
        <v>1095</v>
      </c>
      <c r="C782" s="62" t="s">
        <v>1096</v>
      </c>
      <c r="D782" s="60" t="s">
        <v>91</v>
      </c>
      <c r="E782" s="73"/>
    </row>
    <row r="783" spans="1:5" ht="45" customHeight="1">
      <c r="A783" s="72" t="s">
        <v>439</v>
      </c>
      <c r="B783" s="63" t="s">
        <v>1097</v>
      </c>
      <c r="C783" s="62" t="s">
        <v>1098</v>
      </c>
      <c r="D783" s="60" t="s">
        <v>91</v>
      </c>
      <c r="E783" s="73"/>
    </row>
    <row r="784" spans="1:5" ht="45" customHeight="1">
      <c r="A784" s="74" t="s">
        <v>439</v>
      </c>
      <c r="B784" s="65" t="s">
        <v>1099</v>
      </c>
      <c r="C784" s="64" t="s">
        <v>1100</v>
      </c>
      <c r="D784" s="61" t="s">
        <v>93</v>
      </c>
      <c r="E784" s="73" t="s">
        <v>94</v>
      </c>
    </row>
    <row r="785" spans="1:5" ht="45" customHeight="1">
      <c r="A785" s="72" t="s">
        <v>439</v>
      </c>
      <c r="B785" s="63" t="s">
        <v>1101</v>
      </c>
      <c r="C785" s="62" t="s">
        <v>1102</v>
      </c>
      <c r="D785" s="60" t="s">
        <v>91</v>
      </c>
      <c r="E785" s="73"/>
    </row>
    <row r="786" spans="1:5" ht="45" customHeight="1">
      <c r="A786" s="72" t="s">
        <v>439</v>
      </c>
      <c r="B786" s="63" t="s">
        <v>1103</v>
      </c>
      <c r="C786" s="62" t="s">
        <v>1104</v>
      </c>
      <c r="D786" s="60" t="s">
        <v>91</v>
      </c>
      <c r="E786" s="73"/>
    </row>
    <row r="787" spans="1:5" ht="45" customHeight="1">
      <c r="A787" s="72" t="s">
        <v>439</v>
      </c>
      <c r="B787" s="63" t="s">
        <v>1105</v>
      </c>
      <c r="C787" s="62" t="s">
        <v>1106</v>
      </c>
      <c r="D787" s="60" t="s">
        <v>91</v>
      </c>
      <c r="E787" s="73"/>
    </row>
    <row r="788" spans="1:5" ht="45" customHeight="1">
      <c r="A788" s="72" t="s">
        <v>439</v>
      </c>
      <c r="B788" s="63" t="s">
        <v>1107</v>
      </c>
      <c r="C788" s="62" t="s">
        <v>1108</v>
      </c>
      <c r="D788" s="60" t="s">
        <v>91</v>
      </c>
      <c r="E788" s="73"/>
    </row>
    <row r="789" spans="1:5" ht="45" customHeight="1">
      <c r="A789" s="72" t="s">
        <v>439</v>
      </c>
      <c r="B789" s="63" t="s">
        <v>1109</v>
      </c>
      <c r="C789" s="62" t="s">
        <v>1110</v>
      </c>
      <c r="D789" s="60" t="s">
        <v>91</v>
      </c>
      <c r="E789" s="73"/>
    </row>
    <row r="790" spans="1:5" ht="45" customHeight="1">
      <c r="A790" s="72" t="s">
        <v>439</v>
      </c>
      <c r="B790" s="63" t="s">
        <v>1111</v>
      </c>
      <c r="C790" s="62" t="s">
        <v>1112</v>
      </c>
      <c r="D790" s="60" t="s">
        <v>91</v>
      </c>
      <c r="E790" s="73"/>
    </row>
    <row r="791" spans="1:5" ht="45" customHeight="1">
      <c r="A791" s="72" t="s">
        <v>439</v>
      </c>
      <c r="B791" s="63" t="s">
        <v>1113</v>
      </c>
      <c r="C791" s="62" t="s">
        <v>1114</v>
      </c>
      <c r="D791" s="60" t="s">
        <v>91</v>
      </c>
      <c r="E791" s="73"/>
    </row>
    <row r="792" spans="1:5" ht="45" customHeight="1">
      <c r="A792" s="72" t="s">
        <v>439</v>
      </c>
      <c r="B792" s="63" t="s">
        <v>1115</v>
      </c>
      <c r="C792" s="62" t="s">
        <v>1116</v>
      </c>
      <c r="D792" s="60" t="s">
        <v>91</v>
      </c>
      <c r="E792" s="73"/>
    </row>
    <row r="793" spans="1:5" ht="45" customHeight="1">
      <c r="A793" s="72" t="s">
        <v>439</v>
      </c>
      <c r="B793" s="63" t="s">
        <v>1117</v>
      </c>
      <c r="C793" s="62" t="s">
        <v>1118</v>
      </c>
      <c r="D793" s="60" t="s">
        <v>91</v>
      </c>
      <c r="E793" s="73"/>
    </row>
    <row r="794" spans="1:5" ht="45" customHeight="1">
      <c r="A794" s="72" t="s">
        <v>439</v>
      </c>
      <c r="B794" s="63" t="s">
        <v>1119</v>
      </c>
      <c r="C794" s="62" t="s">
        <v>1120</v>
      </c>
      <c r="D794" s="60" t="s">
        <v>91</v>
      </c>
      <c r="E794" s="73"/>
    </row>
    <row r="795" spans="1:5" ht="45" customHeight="1">
      <c r="A795" s="72" t="s">
        <v>439</v>
      </c>
      <c r="B795" s="63" t="s">
        <v>1121</v>
      </c>
      <c r="C795" s="62" t="s">
        <v>1122</v>
      </c>
      <c r="D795" s="60" t="s">
        <v>91</v>
      </c>
      <c r="E795" s="73"/>
    </row>
    <row r="796" spans="1:5" ht="45" customHeight="1">
      <c r="A796" s="72" t="s">
        <v>439</v>
      </c>
      <c r="B796" s="63" t="s">
        <v>1123</v>
      </c>
      <c r="C796" s="62" t="s">
        <v>1124</v>
      </c>
      <c r="D796" s="60" t="s">
        <v>91</v>
      </c>
      <c r="E796" s="73"/>
    </row>
    <row r="797" spans="1:5" ht="45" customHeight="1">
      <c r="A797" s="72" t="s">
        <v>439</v>
      </c>
      <c r="B797" s="63" t="s">
        <v>1125</v>
      </c>
      <c r="C797" s="62" t="s">
        <v>1126</v>
      </c>
      <c r="D797" s="60" t="s">
        <v>91</v>
      </c>
      <c r="E797" s="73"/>
    </row>
    <row r="798" spans="1:5" ht="45" customHeight="1">
      <c r="A798" s="72" t="s">
        <v>439</v>
      </c>
      <c r="B798" s="63" t="s">
        <v>1127</v>
      </c>
      <c r="C798" s="62" t="s">
        <v>1128</v>
      </c>
      <c r="D798" s="61" t="s">
        <v>93</v>
      </c>
      <c r="E798" s="73" t="s">
        <v>252</v>
      </c>
    </row>
    <row r="799" spans="1:5" ht="45" customHeight="1">
      <c r="A799" s="72" t="s">
        <v>439</v>
      </c>
      <c r="B799" s="63" t="s">
        <v>1129</v>
      </c>
      <c r="C799" s="62" t="s">
        <v>1130</v>
      </c>
      <c r="D799" s="60" t="s">
        <v>91</v>
      </c>
      <c r="E799" s="73"/>
    </row>
    <row r="800" spans="1:5" ht="45" customHeight="1">
      <c r="A800" s="72" t="s">
        <v>439</v>
      </c>
      <c r="B800" s="63" t="s">
        <v>1131</v>
      </c>
      <c r="C800" s="62" t="s">
        <v>1132</v>
      </c>
      <c r="D800" s="60" t="s">
        <v>91</v>
      </c>
      <c r="E800" s="73"/>
    </row>
    <row r="801" spans="1:5" ht="45" customHeight="1">
      <c r="A801" s="72" t="s">
        <v>439</v>
      </c>
      <c r="B801" s="63" t="s">
        <v>1133</v>
      </c>
      <c r="C801" s="62" t="s">
        <v>1134</v>
      </c>
      <c r="D801" s="61" t="s">
        <v>93</v>
      </c>
      <c r="E801" s="73" t="s">
        <v>252</v>
      </c>
    </row>
    <row r="802" spans="1:5" ht="45" customHeight="1">
      <c r="A802" s="72" t="s">
        <v>439</v>
      </c>
      <c r="B802" s="63" t="s">
        <v>1135</v>
      </c>
      <c r="C802" s="62" t="s">
        <v>1136</v>
      </c>
      <c r="D802" s="60" t="s">
        <v>91</v>
      </c>
      <c r="E802" s="73"/>
    </row>
    <row r="803" spans="1:5" ht="45" customHeight="1">
      <c r="A803" s="72" t="s">
        <v>439</v>
      </c>
      <c r="B803" s="63" t="s">
        <v>1137</v>
      </c>
      <c r="C803" s="62" t="s">
        <v>1138</v>
      </c>
      <c r="D803" s="60" t="s">
        <v>91</v>
      </c>
      <c r="E803" s="73"/>
    </row>
    <row r="804" spans="1:5" ht="45" customHeight="1">
      <c r="A804" s="72" t="s">
        <v>439</v>
      </c>
      <c r="B804" s="63" t="s">
        <v>1139</v>
      </c>
      <c r="C804" s="62" t="s">
        <v>1140</v>
      </c>
      <c r="D804" s="60" t="s">
        <v>91</v>
      </c>
      <c r="E804" s="73"/>
    </row>
    <row r="805" spans="1:5" ht="45" customHeight="1">
      <c r="A805" s="72" t="s">
        <v>439</v>
      </c>
      <c r="B805" s="63" t="s">
        <v>1141</v>
      </c>
      <c r="C805" s="62" t="s">
        <v>1142</v>
      </c>
      <c r="D805" s="60" t="s">
        <v>91</v>
      </c>
      <c r="E805" s="73"/>
    </row>
    <row r="806" spans="1:5" ht="45" customHeight="1">
      <c r="A806" s="72" t="s">
        <v>439</v>
      </c>
      <c r="B806" s="63" t="s">
        <v>1143</v>
      </c>
      <c r="C806" s="62" t="s">
        <v>1144</v>
      </c>
      <c r="D806" s="60" t="s">
        <v>91</v>
      </c>
      <c r="E806" s="73"/>
    </row>
    <row r="807" spans="1:5" ht="45" customHeight="1">
      <c r="A807" s="72" t="s">
        <v>439</v>
      </c>
      <c r="B807" s="63" t="s">
        <v>1145</v>
      </c>
      <c r="C807" s="62" t="s">
        <v>1146</v>
      </c>
      <c r="D807" s="60" t="s">
        <v>91</v>
      </c>
      <c r="E807" s="73"/>
    </row>
    <row r="808" spans="1:5" ht="45" customHeight="1">
      <c r="A808" s="72" t="s">
        <v>439</v>
      </c>
      <c r="B808" s="63" t="s">
        <v>1147</v>
      </c>
      <c r="C808" s="62" t="s">
        <v>1148</v>
      </c>
      <c r="D808" s="60" t="s">
        <v>91</v>
      </c>
      <c r="E808" s="73"/>
    </row>
    <row r="809" spans="1:5" ht="45" customHeight="1">
      <c r="A809" s="72" t="s">
        <v>439</v>
      </c>
      <c r="B809" s="63" t="s">
        <v>1149</v>
      </c>
      <c r="C809" s="62" t="s">
        <v>1150</v>
      </c>
      <c r="D809" s="60" t="s">
        <v>91</v>
      </c>
      <c r="E809" s="73"/>
    </row>
    <row r="810" spans="1:5" ht="45" customHeight="1">
      <c r="A810" s="72" t="s">
        <v>439</v>
      </c>
      <c r="B810" s="63" t="s">
        <v>1151</v>
      </c>
      <c r="C810" s="62" t="s">
        <v>1152</v>
      </c>
      <c r="D810" s="60" t="s">
        <v>91</v>
      </c>
      <c r="E810" s="73"/>
    </row>
    <row r="811" spans="1:5" ht="45" customHeight="1">
      <c r="A811" s="72" t="s">
        <v>439</v>
      </c>
      <c r="B811" s="63" t="s">
        <v>1153</v>
      </c>
      <c r="C811" s="62" t="s">
        <v>1154</v>
      </c>
      <c r="D811" s="60" t="s">
        <v>91</v>
      </c>
      <c r="E811" s="73"/>
    </row>
    <row r="812" spans="1:5" ht="45" customHeight="1">
      <c r="A812" s="72" t="s">
        <v>439</v>
      </c>
      <c r="B812" s="63" t="s">
        <v>1155</v>
      </c>
      <c r="C812" s="62" t="s">
        <v>1156</v>
      </c>
      <c r="D812" s="60" t="s">
        <v>91</v>
      </c>
      <c r="E812" s="73"/>
    </row>
    <row r="813" spans="1:5" ht="45" customHeight="1">
      <c r="A813" s="72" t="s">
        <v>439</v>
      </c>
      <c r="B813" s="63" t="s">
        <v>1157</v>
      </c>
      <c r="C813" s="62" t="s">
        <v>1158</v>
      </c>
      <c r="D813" s="60" t="s">
        <v>91</v>
      </c>
      <c r="E813" s="73"/>
    </row>
    <row r="814" spans="1:5" ht="45" customHeight="1">
      <c r="A814" s="72" t="s">
        <v>89</v>
      </c>
      <c r="B814" s="63">
        <v>10171602</v>
      </c>
      <c r="C814" s="62" t="s">
        <v>1159</v>
      </c>
      <c r="D814" s="61" t="s">
        <v>93</v>
      </c>
      <c r="E814" s="73" t="s">
        <v>99</v>
      </c>
    </row>
    <row r="815" spans="1:5" ht="45" customHeight="1">
      <c r="A815" s="72" t="s">
        <v>89</v>
      </c>
      <c r="B815" s="63">
        <v>11101604</v>
      </c>
      <c r="C815" s="62" t="s">
        <v>1160</v>
      </c>
      <c r="D815" s="61" t="s">
        <v>93</v>
      </c>
      <c r="E815" s="73" t="s">
        <v>94</v>
      </c>
    </row>
    <row r="816" spans="1:5" ht="45" customHeight="1">
      <c r="A816" s="72" t="s">
        <v>89</v>
      </c>
      <c r="B816" s="63">
        <v>11101605</v>
      </c>
      <c r="C816" s="62" t="s">
        <v>1161</v>
      </c>
      <c r="D816" s="61" t="s">
        <v>93</v>
      </c>
      <c r="E816" s="73" t="s">
        <v>94</v>
      </c>
    </row>
    <row r="817" spans="1:5" ht="45" customHeight="1">
      <c r="A817" s="72" t="s">
        <v>89</v>
      </c>
      <c r="B817" s="63">
        <v>11101606</v>
      </c>
      <c r="C817" s="62" t="s">
        <v>1162</v>
      </c>
      <c r="D817" s="61" t="s">
        <v>93</v>
      </c>
      <c r="E817" s="73" t="s">
        <v>94</v>
      </c>
    </row>
    <row r="818" spans="1:5" ht="45" customHeight="1">
      <c r="A818" s="72" t="s">
        <v>89</v>
      </c>
      <c r="B818" s="63">
        <v>11101611</v>
      </c>
      <c r="C818" s="62" t="s">
        <v>1163</v>
      </c>
      <c r="D818" s="61" t="s">
        <v>93</v>
      </c>
      <c r="E818" s="73" t="s">
        <v>94</v>
      </c>
    </row>
    <row r="819" spans="1:5" ht="45" customHeight="1">
      <c r="A819" s="72" t="s">
        <v>89</v>
      </c>
      <c r="B819" s="63">
        <v>11101718</v>
      </c>
      <c r="C819" s="62" t="s">
        <v>1164</v>
      </c>
      <c r="D819" s="61" t="s">
        <v>93</v>
      </c>
      <c r="E819" s="73" t="s">
        <v>94</v>
      </c>
    </row>
    <row r="820" spans="1:5" ht="45" customHeight="1">
      <c r="A820" s="72" t="s">
        <v>89</v>
      </c>
      <c r="B820" s="63">
        <v>11101801</v>
      </c>
      <c r="C820" s="62" t="s">
        <v>1165</v>
      </c>
      <c r="D820" s="61" t="s">
        <v>93</v>
      </c>
      <c r="E820" s="73" t="s">
        <v>94</v>
      </c>
    </row>
    <row r="821" spans="1:5" ht="45" customHeight="1">
      <c r="A821" s="72" t="s">
        <v>89</v>
      </c>
      <c r="B821" s="63">
        <v>11101802</v>
      </c>
      <c r="C821" s="62" t="s">
        <v>1166</v>
      </c>
      <c r="D821" s="61" t="s">
        <v>93</v>
      </c>
      <c r="E821" s="73" t="s">
        <v>94</v>
      </c>
    </row>
    <row r="822" spans="1:5" ht="45" customHeight="1">
      <c r="A822" s="72" t="s">
        <v>89</v>
      </c>
      <c r="B822" s="63">
        <v>11101803</v>
      </c>
      <c r="C822" s="62" t="s">
        <v>1167</v>
      </c>
      <c r="D822" s="61" t="s">
        <v>93</v>
      </c>
      <c r="E822" s="73" t="s">
        <v>94</v>
      </c>
    </row>
    <row r="823" spans="1:5" ht="45" customHeight="1">
      <c r="A823" s="72" t="s">
        <v>89</v>
      </c>
      <c r="B823" s="63">
        <v>11101901</v>
      </c>
      <c r="C823" s="62" t="s">
        <v>1168</v>
      </c>
      <c r="D823" s="61" t="s">
        <v>93</v>
      </c>
      <c r="E823" s="73" t="s">
        <v>94</v>
      </c>
    </row>
    <row r="824" spans="1:5" ht="45" customHeight="1">
      <c r="A824" s="72" t="s">
        <v>89</v>
      </c>
      <c r="B824" s="63">
        <v>11111611</v>
      </c>
      <c r="C824" s="62" t="s">
        <v>1169</v>
      </c>
      <c r="D824" s="61" t="s">
        <v>93</v>
      </c>
      <c r="E824" s="73" t="s">
        <v>94</v>
      </c>
    </row>
    <row r="825" spans="1:5" ht="45" customHeight="1">
      <c r="A825" s="72" t="s">
        <v>89</v>
      </c>
      <c r="B825" s="63">
        <v>11111701</v>
      </c>
      <c r="C825" s="62" t="s">
        <v>1170</v>
      </c>
      <c r="D825" s="61" t="s">
        <v>93</v>
      </c>
      <c r="E825" s="73" t="s">
        <v>94</v>
      </c>
    </row>
    <row r="826" spans="1:5" ht="45" customHeight="1">
      <c r="A826" s="72" t="s">
        <v>89</v>
      </c>
      <c r="B826" s="63">
        <v>11111803</v>
      </c>
      <c r="C826" s="62" t="s">
        <v>1171</v>
      </c>
      <c r="D826" s="61" t="s">
        <v>93</v>
      </c>
      <c r="E826" s="73" t="s">
        <v>94</v>
      </c>
    </row>
    <row r="827" spans="1:5" ht="45" customHeight="1">
      <c r="A827" s="72" t="s">
        <v>89</v>
      </c>
      <c r="B827" s="63">
        <v>12161904</v>
      </c>
      <c r="C827" s="62" t="s">
        <v>1172</v>
      </c>
      <c r="D827" s="61" t="s">
        <v>93</v>
      </c>
      <c r="E827" s="73" t="s">
        <v>99</v>
      </c>
    </row>
    <row r="828" spans="1:5" ht="45" customHeight="1">
      <c r="A828" s="72" t="s">
        <v>89</v>
      </c>
      <c r="B828" s="63">
        <v>12352107</v>
      </c>
      <c r="C828" s="62" t="s">
        <v>1173</v>
      </c>
      <c r="D828" s="61" t="s">
        <v>93</v>
      </c>
      <c r="E828" s="73" t="s">
        <v>99</v>
      </c>
    </row>
    <row r="829" spans="1:5" ht="45" customHeight="1">
      <c r="A829" s="72" t="s">
        <v>89</v>
      </c>
      <c r="B829" s="63">
        <v>12352311</v>
      </c>
      <c r="C829" s="62" t="s">
        <v>1174</v>
      </c>
      <c r="D829" s="61" t="s">
        <v>93</v>
      </c>
      <c r="E829" s="73" t="s">
        <v>99</v>
      </c>
    </row>
    <row r="830" spans="1:5" ht="45" customHeight="1">
      <c r="A830" s="72" t="s">
        <v>89</v>
      </c>
      <c r="B830" s="63">
        <v>12352401</v>
      </c>
      <c r="C830" s="62" t="s">
        <v>1175</v>
      </c>
      <c r="D830" s="61" t="s">
        <v>93</v>
      </c>
      <c r="E830" s="73" t="s">
        <v>99</v>
      </c>
    </row>
    <row r="831" spans="1:5" ht="45" customHeight="1">
      <c r="A831" s="72" t="s">
        <v>89</v>
      </c>
      <c r="B831" s="63">
        <v>20101602</v>
      </c>
      <c r="C831" s="62" t="s">
        <v>1176</v>
      </c>
      <c r="D831" s="60" t="s">
        <v>91</v>
      </c>
      <c r="E831" s="73"/>
    </row>
    <row r="832" spans="1:5" ht="45" customHeight="1">
      <c r="A832" s="72" t="s">
        <v>89</v>
      </c>
      <c r="B832" s="63">
        <v>20101702</v>
      </c>
      <c r="C832" s="62" t="s">
        <v>1177</v>
      </c>
      <c r="D832" s="60" t="s">
        <v>91</v>
      </c>
      <c r="E832" s="73"/>
    </row>
    <row r="833" spans="1:5" ht="45" customHeight="1">
      <c r="A833" s="72" t="s">
        <v>89</v>
      </c>
      <c r="B833" s="63">
        <v>20101706</v>
      </c>
      <c r="C833" s="62" t="s">
        <v>1178</v>
      </c>
      <c r="D833" s="60" t="s">
        <v>91</v>
      </c>
      <c r="E833" s="73"/>
    </row>
    <row r="834" spans="1:5" ht="45" customHeight="1">
      <c r="A834" s="72" t="s">
        <v>89</v>
      </c>
      <c r="B834" s="63">
        <v>20101804</v>
      </c>
      <c r="C834" s="62" t="s">
        <v>1179</v>
      </c>
      <c r="D834" s="60" t="s">
        <v>91</v>
      </c>
      <c r="E834" s="73"/>
    </row>
    <row r="835" spans="1:5" ht="45" customHeight="1">
      <c r="A835" s="72" t="s">
        <v>89</v>
      </c>
      <c r="B835" s="63">
        <v>20102008</v>
      </c>
      <c r="C835" s="62" t="s">
        <v>1180</v>
      </c>
      <c r="D835" s="60" t="s">
        <v>91</v>
      </c>
      <c r="E835" s="73"/>
    </row>
    <row r="836" spans="1:5" ht="45" customHeight="1">
      <c r="A836" s="72" t="s">
        <v>89</v>
      </c>
      <c r="B836" s="63">
        <v>20102201</v>
      </c>
      <c r="C836" s="62" t="s">
        <v>1181</v>
      </c>
      <c r="D836" s="60" t="s">
        <v>91</v>
      </c>
      <c r="E836" s="73"/>
    </row>
    <row r="837" spans="1:5" ht="45" customHeight="1">
      <c r="A837" s="72" t="s">
        <v>89</v>
      </c>
      <c r="B837" s="63">
        <v>20111601</v>
      </c>
      <c r="C837" s="62" t="s">
        <v>1182</v>
      </c>
      <c r="D837" s="60" t="s">
        <v>91</v>
      </c>
      <c r="E837" s="73"/>
    </row>
    <row r="838" spans="1:5" ht="45" customHeight="1">
      <c r="A838" s="72" t="s">
        <v>89</v>
      </c>
      <c r="B838" s="63">
        <v>20122216</v>
      </c>
      <c r="C838" s="62" t="s">
        <v>1183</v>
      </c>
      <c r="D838" s="60" t="s">
        <v>91</v>
      </c>
      <c r="E838" s="73"/>
    </row>
    <row r="839" spans="1:5" ht="45" customHeight="1">
      <c r="A839" s="72" t="s">
        <v>89</v>
      </c>
      <c r="B839" s="63">
        <v>23152103</v>
      </c>
      <c r="C839" s="62" t="s">
        <v>1184</v>
      </c>
      <c r="D839" s="60" t="s">
        <v>91</v>
      </c>
      <c r="E839" s="73"/>
    </row>
    <row r="840" spans="1:5" ht="45" customHeight="1">
      <c r="A840" s="72" t="s">
        <v>89</v>
      </c>
      <c r="B840" s="63">
        <v>23152104</v>
      </c>
      <c r="C840" s="62" t="s">
        <v>1185</v>
      </c>
      <c r="D840" s="60" t="s">
        <v>91</v>
      </c>
      <c r="E840" s="73"/>
    </row>
    <row r="841" spans="1:5" ht="45" customHeight="1">
      <c r="A841" s="72" t="s">
        <v>89</v>
      </c>
      <c r="B841" s="63">
        <v>23161502</v>
      </c>
      <c r="C841" s="62" t="s">
        <v>1186</v>
      </c>
      <c r="D841" s="60" t="s">
        <v>91</v>
      </c>
      <c r="E841" s="73"/>
    </row>
    <row r="842" spans="1:5" ht="45" customHeight="1">
      <c r="A842" s="72" t="s">
        <v>89</v>
      </c>
      <c r="B842" s="63">
        <v>23161503</v>
      </c>
      <c r="C842" s="62" t="s">
        <v>1187</v>
      </c>
      <c r="D842" s="60" t="s">
        <v>91</v>
      </c>
      <c r="E842" s="73"/>
    </row>
    <row r="843" spans="1:5" ht="45" customHeight="1">
      <c r="A843" s="72" t="s">
        <v>89</v>
      </c>
      <c r="B843" s="63">
        <v>23161507</v>
      </c>
      <c r="C843" s="62" t="s">
        <v>1188</v>
      </c>
      <c r="D843" s="60" t="s">
        <v>91</v>
      </c>
      <c r="E843" s="73"/>
    </row>
    <row r="844" spans="1:5" ht="45" customHeight="1">
      <c r="A844" s="72" t="s">
        <v>89</v>
      </c>
      <c r="B844" s="63">
        <v>23241511</v>
      </c>
      <c r="C844" s="62" t="s">
        <v>1189</v>
      </c>
      <c r="D844" s="60" t="s">
        <v>91</v>
      </c>
      <c r="E844" s="73"/>
    </row>
    <row r="845" spans="1:5" ht="45" customHeight="1">
      <c r="A845" s="72" t="s">
        <v>89</v>
      </c>
      <c r="B845" s="63">
        <v>23271700</v>
      </c>
      <c r="C845" s="62" t="s">
        <v>1190</v>
      </c>
      <c r="D845" s="60" t="s">
        <v>91</v>
      </c>
      <c r="E845" s="73"/>
    </row>
    <row r="846" spans="1:5" ht="45" customHeight="1">
      <c r="A846" s="72" t="s">
        <v>89</v>
      </c>
      <c r="B846" s="63">
        <v>24101712</v>
      </c>
      <c r="C846" s="62" t="s">
        <v>1191</v>
      </c>
      <c r="D846" s="60" t="s">
        <v>91</v>
      </c>
      <c r="E846" s="73"/>
    </row>
    <row r="847" spans="1:5" ht="45" customHeight="1">
      <c r="A847" s="72" t="s">
        <v>89</v>
      </c>
      <c r="B847" s="63">
        <v>24101750</v>
      </c>
      <c r="C847" s="62" t="s">
        <v>1192</v>
      </c>
      <c r="D847" s="60" t="s">
        <v>91</v>
      </c>
      <c r="E847" s="73"/>
    </row>
    <row r="848" spans="1:5" ht="45" customHeight="1">
      <c r="A848" s="72" t="s">
        <v>89</v>
      </c>
      <c r="B848" s="63">
        <v>25111507</v>
      </c>
      <c r="C848" s="62" t="s">
        <v>1193</v>
      </c>
      <c r="D848" s="61" t="s">
        <v>93</v>
      </c>
      <c r="E848" s="73" t="s">
        <v>583</v>
      </c>
    </row>
    <row r="849" spans="1:5" ht="45" customHeight="1">
      <c r="A849" s="72" t="s">
        <v>89</v>
      </c>
      <c r="B849" s="63">
        <v>25121505</v>
      </c>
      <c r="C849" s="62" t="s">
        <v>1194</v>
      </c>
      <c r="D849" s="60" t="s">
        <v>91</v>
      </c>
      <c r="E849" s="73"/>
    </row>
    <row r="850" spans="1:5" ht="45" customHeight="1">
      <c r="A850" s="72" t="s">
        <v>89</v>
      </c>
      <c r="B850" s="63">
        <v>25173900</v>
      </c>
      <c r="C850" s="62" t="s">
        <v>1195</v>
      </c>
      <c r="D850" s="60" t="s">
        <v>91</v>
      </c>
      <c r="E850" s="73"/>
    </row>
    <row r="851" spans="1:5" ht="45" customHeight="1">
      <c r="A851" s="72" t="s">
        <v>89</v>
      </c>
      <c r="B851" s="63">
        <v>25174000</v>
      </c>
      <c r="C851" s="62" t="s">
        <v>1196</v>
      </c>
      <c r="D851" s="60" t="s">
        <v>91</v>
      </c>
      <c r="E851" s="73"/>
    </row>
    <row r="852" spans="1:5" ht="45" customHeight="1">
      <c r="A852" s="72" t="s">
        <v>89</v>
      </c>
      <c r="B852" s="63">
        <v>25174400</v>
      </c>
      <c r="C852" s="62" t="s">
        <v>1197</v>
      </c>
      <c r="D852" s="60" t="s">
        <v>91</v>
      </c>
      <c r="E852" s="73"/>
    </row>
    <row r="853" spans="1:5" ht="45" customHeight="1">
      <c r="A853" s="72" t="s">
        <v>89</v>
      </c>
      <c r="B853" s="63">
        <v>25191740</v>
      </c>
      <c r="C853" s="62" t="s">
        <v>1198</v>
      </c>
      <c r="D853" s="60" t="s">
        <v>91</v>
      </c>
      <c r="E853" s="73"/>
    </row>
    <row r="854" spans="1:5" ht="45" customHeight="1">
      <c r="A854" s="72" t="s">
        <v>89</v>
      </c>
      <c r="B854" s="63">
        <v>26131803</v>
      </c>
      <c r="C854" s="62" t="s">
        <v>1199</v>
      </c>
      <c r="D854" s="60" t="s">
        <v>91</v>
      </c>
      <c r="E854" s="73"/>
    </row>
    <row r="855" spans="1:5" ht="45" customHeight="1">
      <c r="A855" s="72" t="s">
        <v>89</v>
      </c>
      <c r="B855" s="63">
        <v>30151500</v>
      </c>
      <c r="C855" s="62" t="s">
        <v>1200</v>
      </c>
      <c r="D855" s="60" t="s">
        <v>91</v>
      </c>
      <c r="E855" s="73"/>
    </row>
    <row r="856" spans="1:5" ht="45" customHeight="1">
      <c r="A856" s="72" t="s">
        <v>89</v>
      </c>
      <c r="B856" s="63">
        <v>30251503</v>
      </c>
      <c r="C856" s="62" t="s">
        <v>1201</v>
      </c>
      <c r="D856" s="60" t="s">
        <v>91</v>
      </c>
      <c r="E856" s="73"/>
    </row>
    <row r="857" spans="1:5" ht="45" customHeight="1">
      <c r="A857" s="72" t="s">
        <v>89</v>
      </c>
      <c r="B857" s="63">
        <v>31101506</v>
      </c>
      <c r="C857" s="62" t="s">
        <v>1202</v>
      </c>
      <c r="D857" s="60" t="s">
        <v>91</v>
      </c>
      <c r="E857" s="73"/>
    </row>
    <row r="858" spans="1:5" ht="45" customHeight="1">
      <c r="A858" s="72" t="s">
        <v>89</v>
      </c>
      <c r="B858" s="63">
        <v>31101600</v>
      </c>
      <c r="C858" s="62" t="s">
        <v>1203</v>
      </c>
      <c r="D858" s="60" t="s">
        <v>91</v>
      </c>
      <c r="E858" s="73"/>
    </row>
    <row r="859" spans="1:5" ht="45" customHeight="1">
      <c r="A859" s="72" t="s">
        <v>89</v>
      </c>
      <c r="B859" s="63">
        <v>31161627</v>
      </c>
      <c r="C859" s="62" t="s">
        <v>1204</v>
      </c>
      <c r="D859" s="60" t="s">
        <v>91</v>
      </c>
      <c r="E859" s="73"/>
    </row>
    <row r="860" spans="1:5" ht="45" customHeight="1">
      <c r="A860" s="72" t="s">
        <v>89</v>
      </c>
      <c r="B860" s="63">
        <v>31163005</v>
      </c>
      <c r="C860" s="62" t="s">
        <v>1205</v>
      </c>
      <c r="D860" s="60" t="s">
        <v>91</v>
      </c>
      <c r="E860" s="73"/>
    </row>
    <row r="861" spans="1:5" ht="45" customHeight="1">
      <c r="A861" s="72" t="s">
        <v>89</v>
      </c>
      <c r="B861" s="63">
        <v>31171600</v>
      </c>
      <c r="C861" s="62" t="s">
        <v>1206</v>
      </c>
      <c r="D861" s="60" t="s">
        <v>91</v>
      </c>
      <c r="E861" s="73"/>
    </row>
    <row r="862" spans="1:5" ht="45" customHeight="1">
      <c r="A862" s="72" t="s">
        <v>89</v>
      </c>
      <c r="B862" s="63">
        <v>32152000</v>
      </c>
      <c r="C862" s="62" t="s">
        <v>1207</v>
      </c>
      <c r="D862" s="60" t="s">
        <v>91</v>
      </c>
      <c r="E862" s="73"/>
    </row>
    <row r="863" spans="1:5" ht="45" customHeight="1">
      <c r="A863" s="72" t="s">
        <v>89</v>
      </c>
      <c r="B863" s="63">
        <v>39111609</v>
      </c>
      <c r="C863" s="62" t="s">
        <v>1208</v>
      </c>
      <c r="D863" s="60" t="s">
        <v>91</v>
      </c>
      <c r="E863" s="73"/>
    </row>
    <row r="864" spans="1:5" ht="45" customHeight="1">
      <c r="A864" s="72" t="s">
        <v>89</v>
      </c>
      <c r="B864" s="63">
        <v>39112001</v>
      </c>
      <c r="C864" s="62" t="s">
        <v>1209</v>
      </c>
      <c r="D864" s="60" t="s">
        <v>91</v>
      </c>
      <c r="E864" s="73"/>
    </row>
    <row r="865" spans="1:5" ht="45" customHeight="1">
      <c r="A865" s="72" t="s">
        <v>89</v>
      </c>
      <c r="B865" s="63">
        <v>39121002</v>
      </c>
      <c r="C865" s="62" t="s">
        <v>1210</v>
      </c>
      <c r="D865" s="60" t="s">
        <v>91</v>
      </c>
      <c r="E865" s="73"/>
    </row>
    <row r="866" spans="1:5" ht="45" customHeight="1">
      <c r="A866" s="72" t="s">
        <v>89</v>
      </c>
      <c r="B866" s="63">
        <v>39121007</v>
      </c>
      <c r="C866" s="62" t="s">
        <v>1211</v>
      </c>
      <c r="D866" s="60" t="s">
        <v>91</v>
      </c>
      <c r="E866" s="73"/>
    </row>
    <row r="867" spans="1:5" ht="45" customHeight="1">
      <c r="A867" s="72" t="s">
        <v>89</v>
      </c>
      <c r="B867" s="63">
        <v>39121014</v>
      </c>
      <c r="C867" s="62" t="s">
        <v>1212</v>
      </c>
      <c r="D867" s="60" t="s">
        <v>91</v>
      </c>
      <c r="E867" s="73"/>
    </row>
    <row r="868" spans="1:5" ht="45" customHeight="1">
      <c r="A868" s="72" t="s">
        <v>89</v>
      </c>
      <c r="B868" s="63">
        <v>39121017</v>
      </c>
      <c r="C868" s="62" t="s">
        <v>1213</v>
      </c>
      <c r="D868" s="60" t="s">
        <v>91</v>
      </c>
      <c r="E868" s="73"/>
    </row>
    <row r="869" spans="1:5" ht="45" customHeight="1">
      <c r="A869" s="72" t="s">
        <v>89</v>
      </c>
      <c r="B869" s="63">
        <v>39121104</v>
      </c>
      <c r="C869" s="62" t="s">
        <v>1214</v>
      </c>
      <c r="D869" s="60" t="s">
        <v>91</v>
      </c>
      <c r="E869" s="73"/>
    </row>
    <row r="870" spans="1:5" ht="45" customHeight="1">
      <c r="A870" s="72" t="s">
        <v>89</v>
      </c>
      <c r="B870" s="63">
        <v>39121105</v>
      </c>
      <c r="C870" s="62" t="s">
        <v>1215</v>
      </c>
      <c r="D870" s="60" t="s">
        <v>91</v>
      </c>
      <c r="E870" s="73"/>
    </row>
    <row r="871" spans="1:5" ht="45" customHeight="1">
      <c r="A871" s="72" t="s">
        <v>89</v>
      </c>
      <c r="B871" s="63">
        <v>39121301</v>
      </c>
      <c r="C871" s="62" t="s">
        <v>1216</v>
      </c>
      <c r="D871" s="60" t="s">
        <v>91</v>
      </c>
      <c r="E871" s="73"/>
    </row>
    <row r="872" spans="1:5" ht="45" customHeight="1">
      <c r="A872" s="72" t="s">
        <v>89</v>
      </c>
      <c r="B872" s="63">
        <v>39121601</v>
      </c>
      <c r="C872" s="62" t="s">
        <v>1217</v>
      </c>
      <c r="D872" s="61" t="s">
        <v>93</v>
      </c>
      <c r="E872" s="73" t="s">
        <v>1218</v>
      </c>
    </row>
    <row r="873" spans="1:5" ht="45" customHeight="1">
      <c r="A873" s="72" t="s">
        <v>89</v>
      </c>
      <c r="B873" s="63">
        <v>39121635</v>
      </c>
      <c r="C873" s="62" t="s">
        <v>1219</v>
      </c>
      <c r="D873" s="60" t="s">
        <v>91</v>
      </c>
      <c r="E873" s="73"/>
    </row>
    <row r="874" spans="1:5" ht="45" customHeight="1">
      <c r="A874" s="72" t="s">
        <v>89</v>
      </c>
      <c r="B874" s="63">
        <v>39121721</v>
      </c>
      <c r="C874" s="62" t="s">
        <v>1220</v>
      </c>
      <c r="D874" s="60" t="s">
        <v>91</v>
      </c>
      <c r="E874" s="73"/>
    </row>
    <row r="875" spans="1:5" ht="45" customHeight="1">
      <c r="A875" s="72" t="s">
        <v>89</v>
      </c>
      <c r="B875" s="63">
        <v>39122325</v>
      </c>
      <c r="C875" s="62" t="s">
        <v>1221</v>
      </c>
      <c r="D875" s="60" t="s">
        <v>91</v>
      </c>
      <c r="E875" s="73"/>
    </row>
    <row r="876" spans="1:5" ht="45" customHeight="1">
      <c r="A876" s="72" t="s">
        <v>89</v>
      </c>
      <c r="B876" s="63">
        <v>39131701</v>
      </c>
      <c r="C876" s="62" t="s">
        <v>1222</v>
      </c>
      <c r="D876" s="60" t="s">
        <v>91</v>
      </c>
      <c r="E876" s="73"/>
    </row>
    <row r="877" spans="1:5" ht="45" customHeight="1">
      <c r="A877" s="72" t="s">
        <v>89</v>
      </c>
      <c r="B877" s="63">
        <v>39131704</v>
      </c>
      <c r="C877" s="62" t="s">
        <v>1223</v>
      </c>
      <c r="D877" s="60" t="s">
        <v>91</v>
      </c>
      <c r="E877" s="73"/>
    </row>
    <row r="878" spans="1:5" ht="45" customHeight="1">
      <c r="A878" s="72" t="s">
        <v>89</v>
      </c>
      <c r="B878" s="63">
        <v>39131706</v>
      </c>
      <c r="C878" s="62" t="s">
        <v>1224</v>
      </c>
      <c r="D878" s="60" t="s">
        <v>91</v>
      </c>
      <c r="E878" s="73"/>
    </row>
    <row r="879" spans="1:5" ht="45" customHeight="1">
      <c r="A879" s="72" t="s">
        <v>89</v>
      </c>
      <c r="B879" s="63">
        <v>39131712</v>
      </c>
      <c r="C879" s="62" t="s">
        <v>1225</v>
      </c>
      <c r="D879" s="60" t="s">
        <v>91</v>
      </c>
      <c r="E879" s="73"/>
    </row>
    <row r="880" spans="1:5" ht="45" customHeight="1">
      <c r="A880" s="72" t="s">
        <v>89</v>
      </c>
      <c r="B880" s="63">
        <v>40141616</v>
      </c>
      <c r="C880" s="62" t="s">
        <v>1226</v>
      </c>
      <c r="D880" s="60" t="s">
        <v>91</v>
      </c>
      <c r="E880" s="73"/>
    </row>
    <row r="881" spans="1:5" ht="45" customHeight="1">
      <c r="A881" s="72" t="s">
        <v>89</v>
      </c>
      <c r="B881" s="63">
        <v>40142402</v>
      </c>
      <c r="C881" s="62" t="s">
        <v>1227</v>
      </c>
      <c r="D881" s="60" t="s">
        <v>91</v>
      </c>
      <c r="E881" s="73"/>
    </row>
    <row r="882" spans="1:5" ht="45" customHeight="1">
      <c r="A882" s="72" t="s">
        <v>89</v>
      </c>
      <c r="B882" s="63">
        <v>40151800</v>
      </c>
      <c r="C882" s="62" t="s">
        <v>1228</v>
      </c>
      <c r="D882" s="60" t="s">
        <v>91</v>
      </c>
      <c r="E882" s="73"/>
    </row>
    <row r="883" spans="1:5" ht="45" customHeight="1">
      <c r="A883" s="72" t="s">
        <v>89</v>
      </c>
      <c r="B883" s="63">
        <v>40161526</v>
      </c>
      <c r="C883" s="62" t="s">
        <v>1229</v>
      </c>
      <c r="D883" s="60" t="s">
        <v>91</v>
      </c>
      <c r="E883" s="73"/>
    </row>
    <row r="884" spans="1:5" ht="45" customHeight="1">
      <c r="A884" s="72" t="s">
        <v>89</v>
      </c>
      <c r="B884" s="63">
        <v>40161601</v>
      </c>
      <c r="C884" s="62" t="s">
        <v>1230</v>
      </c>
      <c r="D884" s="60" t="s">
        <v>91</v>
      </c>
      <c r="E884" s="73"/>
    </row>
    <row r="885" spans="1:5" ht="45" customHeight="1">
      <c r="A885" s="72" t="s">
        <v>89</v>
      </c>
      <c r="B885" s="63">
        <v>40161602</v>
      </c>
      <c r="C885" s="62" t="s">
        <v>1231</v>
      </c>
      <c r="D885" s="60" t="s">
        <v>91</v>
      </c>
      <c r="E885" s="73"/>
    </row>
    <row r="886" spans="1:5" ht="45" customHeight="1">
      <c r="A886" s="72" t="s">
        <v>89</v>
      </c>
      <c r="B886" s="63">
        <v>43222903</v>
      </c>
      <c r="C886" s="62" t="s">
        <v>1232</v>
      </c>
      <c r="D886" s="60" t="s">
        <v>91</v>
      </c>
      <c r="E886" s="73"/>
    </row>
    <row r="887" spans="1:5" ht="45" customHeight="1">
      <c r="A887" s="72" t="s">
        <v>89</v>
      </c>
      <c r="B887" s="63">
        <v>43232608</v>
      </c>
      <c r="C887" s="62" t="s">
        <v>1233</v>
      </c>
      <c r="D887" s="60" t="s">
        <v>91</v>
      </c>
      <c r="E887" s="73"/>
    </row>
    <row r="888" spans="1:5" ht="45" customHeight="1">
      <c r="A888" s="72" t="s">
        <v>89</v>
      </c>
      <c r="B888" s="63">
        <v>46160000</v>
      </c>
      <c r="C888" s="62" t="s">
        <v>1234</v>
      </c>
      <c r="D888" s="60" t="s">
        <v>91</v>
      </c>
      <c r="E888" s="73"/>
    </row>
    <row r="889" spans="1:5" ht="45" customHeight="1">
      <c r="A889" s="72" t="s">
        <v>89</v>
      </c>
      <c r="B889" s="63">
        <v>47101573</v>
      </c>
      <c r="C889" s="62" t="s">
        <v>1235</v>
      </c>
      <c r="D889" s="61" t="s">
        <v>93</v>
      </c>
      <c r="E889" s="73" t="s">
        <v>99</v>
      </c>
    </row>
    <row r="890" spans="1:5" ht="45" customHeight="1">
      <c r="A890" s="72" t="s">
        <v>89</v>
      </c>
      <c r="B890" s="63">
        <v>47121612</v>
      </c>
      <c r="C890" s="62" t="s">
        <v>1236</v>
      </c>
      <c r="D890" s="60" t="s">
        <v>91</v>
      </c>
      <c r="E890" s="73"/>
    </row>
    <row r="891" spans="1:5" ht="45" customHeight="1">
      <c r="A891" s="72" t="s">
        <v>89</v>
      </c>
      <c r="B891" s="63">
        <v>48101800</v>
      </c>
      <c r="C891" s="62" t="s">
        <v>1237</v>
      </c>
      <c r="D891" s="60" t="s">
        <v>91</v>
      </c>
      <c r="E891" s="73"/>
    </row>
    <row r="892" spans="1:5" ht="45" customHeight="1">
      <c r="A892" s="72" t="s">
        <v>89</v>
      </c>
      <c r="B892" s="63">
        <v>52131601</v>
      </c>
      <c r="C892" s="62" t="s">
        <v>1238</v>
      </c>
      <c r="D892" s="60" t="s">
        <v>91</v>
      </c>
      <c r="E892" s="73"/>
    </row>
    <row r="893" spans="1:5" ht="45" customHeight="1">
      <c r="A893" s="72" t="s">
        <v>439</v>
      </c>
      <c r="B893" s="63">
        <v>70171800</v>
      </c>
      <c r="C893" s="62" t="s">
        <v>1239</v>
      </c>
      <c r="D893" s="61" t="s">
        <v>93</v>
      </c>
      <c r="E893" s="73" t="s">
        <v>252</v>
      </c>
    </row>
    <row r="894" spans="1:5" ht="45" customHeight="1">
      <c r="A894" s="72" t="s">
        <v>439</v>
      </c>
      <c r="B894" s="63">
        <v>71123004</v>
      </c>
      <c r="C894" s="62" t="s">
        <v>1240</v>
      </c>
      <c r="D894" s="61" t="s">
        <v>93</v>
      </c>
      <c r="E894" s="73" t="s">
        <v>252</v>
      </c>
    </row>
    <row r="895" spans="1:5" ht="45" customHeight="1">
      <c r="A895" s="72" t="s">
        <v>439</v>
      </c>
      <c r="B895" s="63">
        <v>72101510</v>
      </c>
      <c r="C895" s="62" t="s">
        <v>1241</v>
      </c>
      <c r="D895" s="60" t="s">
        <v>91</v>
      </c>
      <c r="E895" s="73"/>
    </row>
    <row r="896" spans="1:5" ht="45" customHeight="1">
      <c r="A896" s="72" t="s">
        <v>439</v>
      </c>
      <c r="B896" s="63">
        <v>72102902</v>
      </c>
      <c r="C896" s="62" t="s">
        <v>1242</v>
      </c>
      <c r="D896" s="60" t="s">
        <v>91</v>
      </c>
      <c r="E896" s="76"/>
    </row>
    <row r="897" spans="1:5" ht="45" customHeight="1">
      <c r="A897" s="72" t="s">
        <v>439</v>
      </c>
      <c r="B897" s="63">
        <v>72103004</v>
      </c>
      <c r="C897" s="62" t="s">
        <v>1243</v>
      </c>
      <c r="D897" s="61" t="s">
        <v>93</v>
      </c>
      <c r="E897" s="73" t="s">
        <v>252</v>
      </c>
    </row>
    <row r="898" spans="1:5" ht="45" customHeight="1">
      <c r="A898" s="72" t="s">
        <v>439</v>
      </c>
      <c r="B898" s="63">
        <v>72151703</v>
      </c>
      <c r="C898" s="62" t="s">
        <v>1244</v>
      </c>
      <c r="D898" s="60" t="s">
        <v>91</v>
      </c>
      <c r="E898" s="77"/>
    </row>
    <row r="899" spans="1:5" ht="45" customHeight="1">
      <c r="A899" s="72" t="s">
        <v>439</v>
      </c>
      <c r="B899" s="63">
        <v>72152701</v>
      </c>
      <c r="C899" s="62" t="s">
        <v>1245</v>
      </c>
      <c r="D899" s="60" t="s">
        <v>91</v>
      </c>
      <c r="E899" s="73"/>
    </row>
    <row r="900" spans="1:5" ht="45" customHeight="1">
      <c r="A900" s="72" t="s">
        <v>439</v>
      </c>
      <c r="B900" s="63">
        <v>72154007</v>
      </c>
      <c r="C900" s="62" t="s">
        <v>1246</v>
      </c>
      <c r="D900" s="60" t="s">
        <v>91</v>
      </c>
      <c r="E900" s="73"/>
    </row>
    <row r="901" spans="1:5" ht="45" customHeight="1">
      <c r="A901" s="72" t="s">
        <v>439</v>
      </c>
      <c r="B901" s="63">
        <v>80111617</v>
      </c>
      <c r="C901" s="62" t="s">
        <v>1247</v>
      </c>
      <c r="D901" s="60" t="s">
        <v>91</v>
      </c>
      <c r="E901" s="73"/>
    </row>
    <row r="902" spans="1:5" ht="45" customHeight="1">
      <c r="A902" s="72" t="s">
        <v>439</v>
      </c>
      <c r="B902" s="63">
        <v>81111801</v>
      </c>
      <c r="C902" s="62" t="s">
        <v>1248</v>
      </c>
      <c r="D902" s="60" t="s">
        <v>91</v>
      </c>
      <c r="E902" s="77"/>
    </row>
    <row r="903" spans="1:5" ht="45" customHeight="1">
      <c r="A903" s="72" t="s">
        <v>439</v>
      </c>
      <c r="B903" s="63">
        <v>81111803</v>
      </c>
      <c r="C903" s="62" t="s">
        <v>1249</v>
      </c>
      <c r="D903" s="60" t="s">
        <v>91</v>
      </c>
      <c r="E903" s="73"/>
    </row>
    <row r="904" spans="1:5" ht="45" customHeight="1">
      <c r="A904" s="72" t="s">
        <v>439</v>
      </c>
      <c r="B904" s="63">
        <v>81111804</v>
      </c>
      <c r="C904" s="62" t="s">
        <v>1250</v>
      </c>
      <c r="D904" s="60" t="s">
        <v>91</v>
      </c>
      <c r="E904" s="73"/>
    </row>
    <row r="905" spans="1:5" ht="45" customHeight="1">
      <c r="A905" s="72" t="s">
        <v>439</v>
      </c>
      <c r="B905" s="63">
        <v>81112003</v>
      </c>
      <c r="C905" s="62" t="s">
        <v>1251</v>
      </c>
      <c r="D905" s="60" t="s">
        <v>91</v>
      </c>
      <c r="E905" s="73"/>
    </row>
    <row r="906" spans="1:5" ht="45" customHeight="1">
      <c r="A906" s="72" t="s">
        <v>439</v>
      </c>
      <c r="B906" s="63">
        <v>81161711</v>
      </c>
      <c r="C906" s="62" t="s">
        <v>1252</v>
      </c>
      <c r="D906" s="60" t="s">
        <v>91</v>
      </c>
      <c r="E906" s="73"/>
    </row>
    <row r="907" spans="1:5" ht="45" customHeight="1">
      <c r="A907" s="72" t="s">
        <v>439</v>
      </c>
      <c r="B907" s="63">
        <v>95121802</v>
      </c>
      <c r="C907" s="62" t="s">
        <v>1253</v>
      </c>
      <c r="D907" s="60" t="s">
        <v>91</v>
      </c>
      <c r="E907" s="73"/>
    </row>
    <row r="908" spans="1:5" ht="45" customHeight="1">
      <c r="A908" s="72" t="s">
        <v>89</v>
      </c>
      <c r="B908" s="63" t="s">
        <v>1254</v>
      </c>
      <c r="C908" s="62" t="s">
        <v>1255</v>
      </c>
      <c r="D908" s="60" t="s">
        <v>91</v>
      </c>
      <c r="E908" s="73"/>
    </row>
    <row r="909" spans="1:5" ht="45" customHeight="1">
      <c r="A909" s="72" t="s">
        <v>89</v>
      </c>
      <c r="B909" s="63" t="s">
        <v>1256</v>
      </c>
      <c r="C909" s="62" t="s">
        <v>1257</v>
      </c>
      <c r="D909" s="61" t="s">
        <v>93</v>
      </c>
      <c r="E909" s="73" t="s">
        <v>99</v>
      </c>
    </row>
    <row r="910" spans="1:5" ht="45" customHeight="1">
      <c r="A910" s="72" t="s">
        <v>89</v>
      </c>
      <c r="B910" s="63" t="s">
        <v>1258</v>
      </c>
      <c r="C910" s="62" t="s">
        <v>1259</v>
      </c>
      <c r="D910" s="61" t="s">
        <v>93</v>
      </c>
      <c r="E910" s="73" t="s">
        <v>99</v>
      </c>
    </row>
    <row r="911" spans="1:5" ht="45" customHeight="1">
      <c r="A911" s="72" t="s">
        <v>89</v>
      </c>
      <c r="B911" s="63" t="s">
        <v>1260</v>
      </c>
      <c r="C911" s="62" t="s">
        <v>1261</v>
      </c>
      <c r="D911" s="61" t="s">
        <v>93</v>
      </c>
      <c r="E911" s="73" t="s">
        <v>99</v>
      </c>
    </row>
    <row r="912" spans="1:5" ht="45" customHeight="1">
      <c r="A912" s="72" t="s">
        <v>89</v>
      </c>
      <c r="B912" s="63" t="s">
        <v>1262</v>
      </c>
      <c r="C912" s="62" t="s">
        <v>1263</v>
      </c>
      <c r="D912" s="61" t="s">
        <v>93</v>
      </c>
      <c r="E912" s="73" t="s">
        <v>99</v>
      </c>
    </row>
    <row r="913" spans="1:5" ht="45" customHeight="1">
      <c r="A913" s="72" t="s">
        <v>89</v>
      </c>
      <c r="B913" s="63" t="s">
        <v>1264</v>
      </c>
      <c r="C913" s="62" t="s">
        <v>1265</v>
      </c>
      <c r="D913" s="61" t="s">
        <v>93</v>
      </c>
      <c r="E913" s="73" t="s">
        <v>99</v>
      </c>
    </row>
    <row r="914" spans="1:5" ht="45" customHeight="1">
      <c r="A914" s="72" t="s">
        <v>89</v>
      </c>
      <c r="B914" s="63" t="s">
        <v>1266</v>
      </c>
      <c r="C914" s="62" t="s">
        <v>1267</v>
      </c>
      <c r="D914" s="60" t="s">
        <v>91</v>
      </c>
      <c r="E914" s="73"/>
    </row>
    <row r="915" spans="1:5" ht="45" customHeight="1">
      <c r="A915" s="72" t="s">
        <v>89</v>
      </c>
      <c r="B915" s="63" t="s">
        <v>1268</v>
      </c>
      <c r="C915" s="62" t="s">
        <v>1269</v>
      </c>
      <c r="D915" s="60" t="s">
        <v>91</v>
      </c>
      <c r="E915" s="73"/>
    </row>
    <row r="916" spans="1:5" ht="45" customHeight="1">
      <c r="A916" s="72" t="s">
        <v>89</v>
      </c>
      <c r="B916" s="63" t="s">
        <v>1270</v>
      </c>
      <c r="C916" s="62" t="s">
        <v>1271</v>
      </c>
      <c r="D916" s="60" t="s">
        <v>91</v>
      </c>
      <c r="E916" s="73"/>
    </row>
    <row r="917" spans="1:5" ht="45" customHeight="1">
      <c r="A917" s="72" t="s">
        <v>89</v>
      </c>
      <c r="B917" s="63" t="s">
        <v>1272</v>
      </c>
      <c r="C917" s="62" t="s">
        <v>1273</v>
      </c>
      <c r="D917" s="60" t="s">
        <v>91</v>
      </c>
      <c r="E917" s="73"/>
    </row>
    <row r="918" spans="1:5" ht="45" customHeight="1">
      <c r="A918" s="72" t="s">
        <v>89</v>
      </c>
      <c r="B918" s="63" t="s">
        <v>1274</v>
      </c>
      <c r="C918" s="62" t="s">
        <v>1275</v>
      </c>
      <c r="D918" s="60" t="s">
        <v>91</v>
      </c>
      <c r="E918" s="73"/>
    </row>
    <row r="919" spans="1:5" ht="45" customHeight="1">
      <c r="A919" s="72" t="s">
        <v>89</v>
      </c>
      <c r="B919" s="63" t="s">
        <v>1276</v>
      </c>
      <c r="C919" s="62" t="s">
        <v>1277</v>
      </c>
      <c r="D919" s="60" t="s">
        <v>91</v>
      </c>
      <c r="E919" s="73"/>
    </row>
    <row r="920" spans="1:5" ht="45" customHeight="1">
      <c r="A920" s="72" t="s">
        <v>89</v>
      </c>
      <c r="B920" s="63" t="s">
        <v>1278</v>
      </c>
      <c r="C920" s="62" t="s">
        <v>1279</v>
      </c>
      <c r="D920" s="60" t="s">
        <v>91</v>
      </c>
      <c r="E920" s="73"/>
    </row>
    <row r="921" spans="1:5" ht="45" customHeight="1">
      <c r="A921" s="72" t="s">
        <v>89</v>
      </c>
      <c r="B921" s="63" t="s">
        <v>1280</v>
      </c>
      <c r="C921" s="62" t="s">
        <v>1281</v>
      </c>
      <c r="D921" s="60" t="s">
        <v>91</v>
      </c>
      <c r="E921" s="73"/>
    </row>
    <row r="922" spans="1:5" ht="45" customHeight="1">
      <c r="A922" s="72" t="s">
        <v>89</v>
      </c>
      <c r="B922" s="63" t="s">
        <v>1282</v>
      </c>
      <c r="C922" s="62" t="s">
        <v>1283</v>
      </c>
      <c r="D922" s="60" t="s">
        <v>91</v>
      </c>
      <c r="E922" s="73"/>
    </row>
    <row r="923" spans="1:5" ht="45" customHeight="1">
      <c r="A923" s="72" t="s">
        <v>89</v>
      </c>
      <c r="B923" s="63" t="s">
        <v>1284</v>
      </c>
      <c r="C923" s="62" t="s">
        <v>1285</v>
      </c>
      <c r="D923" s="60" t="s">
        <v>91</v>
      </c>
      <c r="E923" s="73"/>
    </row>
    <row r="924" spans="1:5" ht="45" customHeight="1">
      <c r="A924" s="72" t="s">
        <v>89</v>
      </c>
      <c r="B924" s="63" t="s">
        <v>1286</v>
      </c>
      <c r="C924" s="62" t="s">
        <v>1287</v>
      </c>
      <c r="D924" s="60" t="s">
        <v>91</v>
      </c>
      <c r="E924" s="73"/>
    </row>
    <row r="925" spans="1:5" ht="45" customHeight="1">
      <c r="A925" s="72" t="s">
        <v>89</v>
      </c>
      <c r="B925" s="63" t="s">
        <v>1288</v>
      </c>
      <c r="C925" s="62" t="s">
        <v>1289</v>
      </c>
      <c r="D925" s="60" t="s">
        <v>91</v>
      </c>
      <c r="E925" s="73"/>
    </row>
    <row r="926" spans="1:5" ht="45" customHeight="1">
      <c r="A926" s="72" t="s">
        <v>89</v>
      </c>
      <c r="B926" s="63" t="s">
        <v>1290</v>
      </c>
      <c r="C926" s="62" t="s">
        <v>1291</v>
      </c>
      <c r="D926" s="60" t="s">
        <v>91</v>
      </c>
      <c r="E926" s="73"/>
    </row>
    <row r="927" spans="1:5" ht="45" customHeight="1">
      <c r="A927" s="72" t="s">
        <v>89</v>
      </c>
      <c r="B927" s="63" t="s">
        <v>1292</v>
      </c>
      <c r="C927" s="62" t="s">
        <v>1293</v>
      </c>
      <c r="D927" s="60" t="s">
        <v>91</v>
      </c>
      <c r="E927" s="73"/>
    </row>
    <row r="928" spans="1:5" ht="45" customHeight="1">
      <c r="A928" s="72" t="s">
        <v>89</v>
      </c>
      <c r="B928" s="63" t="s">
        <v>1294</v>
      </c>
      <c r="C928" s="62" t="s">
        <v>1295</v>
      </c>
      <c r="D928" s="60" t="s">
        <v>91</v>
      </c>
      <c r="E928" s="73"/>
    </row>
    <row r="929" spans="1:5" ht="45" customHeight="1">
      <c r="A929" s="72" t="s">
        <v>89</v>
      </c>
      <c r="B929" s="63" t="s">
        <v>1296</v>
      </c>
      <c r="C929" s="62" t="s">
        <v>1297</v>
      </c>
      <c r="D929" s="60" t="s">
        <v>91</v>
      </c>
      <c r="E929" s="73"/>
    </row>
    <row r="930" spans="1:5" ht="45" customHeight="1">
      <c r="A930" s="72" t="s">
        <v>89</v>
      </c>
      <c r="B930" s="63" t="s">
        <v>1298</v>
      </c>
      <c r="C930" s="62" t="s">
        <v>1299</v>
      </c>
      <c r="D930" s="60" t="s">
        <v>91</v>
      </c>
      <c r="E930" s="73"/>
    </row>
    <row r="931" spans="1:5" ht="45" customHeight="1">
      <c r="A931" s="72" t="s">
        <v>89</v>
      </c>
      <c r="B931" s="63" t="s">
        <v>1300</v>
      </c>
      <c r="C931" s="62" t="s">
        <v>1301</v>
      </c>
      <c r="D931" s="60" t="s">
        <v>91</v>
      </c>
      <c r="E931" s="73"/>
    </row>
    <row r="932" spans="1:5" ht="45" customHeight="1">
      <c r="A932" s="72" t="s">
        <v>89</v>
      </c>
      <c r="B932" s="63" t="s">
        <v>1302</v>
      </c>
      <c r="C932" s="62" t="s">
        <v>1303</v>
      </c>
      <c r="D932" s="60" t="s">
        <v>91</v>
      </c>
      <c r="E932" s="73"/>
    </row>
    <row r="933" spans="1:5" ht="45" customHeight="1">
      <c r="A933" s="72" t="s">
        <v>89</v>
      </c>
      <c r="B933" s="63" t="s">
        <v>1304</v>
      </c>
      <c r="C933" s="62" t="s">
        <v>1305</v>
      </c>
      <c r="D933" s="60" t="s">
        <v>91</v>
      </c>
      <c r="E933" s="73"/>
    </row>
    <row r="934" spans="1:5" ht="45" customHeight="1">
      <c r="A934" s="72" t="s">
        <v>89</v>
      </c>
      <c r="B934" s="63" t="s">
        <v>1306</v>
      </c>
      <c r="C934" s="62" t="s">
        <v>1307</v>
      </c>
      <c r="D934" s="60" t="s">
        <v>91</v>
      </c>
      <c r="E934" s="73"/>
    </row>
    <row r="935" spans="1:5" ht="45" customHeight="1">
      <c r="A935" s="72" t="s">
        <v>89</v>
      </c>
      <c r="B935" s="63" t="s">
        <v>1308</v>
      </c>
      <c r="C935" s="62" t="s">
        <v>1309</v>
      </c>
      <c r="D935" s="60" t="s">
        <v>91</v>
      </c>
      <c r="E935" s="73"/>
    </row>
    <row r="936" spans="1:5" ht="45" customHeight="1">
      <c r="A936" s="72" t="s">
        <v>89</v>
      </c>
      <c r="B936" s="63" t="s">
        <v>1310</v>
      </c>
      <c r="C936" s="62" t="s">
        <v>1311</v>
      </c>
      <c r="D936" s="60" t="s">
        <v>91</v>
      </c>
      <c r="E936" s="73"/>
    </row>
    <row r="937" spans="1:5" ht="45" customHeight="1">
      <c r="A937" s="72" t="s">
        <v>89</v>
      </c>
      <c r="B937" s="63" t="s">
        <v>1312</v>
      </c>
      <c r="C937" s="62" t="s">
        <v>1313</v>
      </c>
      <c r="D937" s="60" t="s">
        <v>91</v>
      </c>
      <c r="E937" s="73"/>
    </row>
    <row r="938" spans="1:5" ht="45" customHeight="1">
      <c r="A938" s="72" t="s">
        <v>89</v>
      </c>
      <c r="B938" s="63" t="s">
        <v>1314</v>
      </c>
      <c r="C938" s="62" t="s">
        <v>1315</v>
      </c>
      <c r="D938" s="60" t="s">
        <v>91</v>
      </c>
      <c r="E938" s="73"/>
    </row>
    <row r="939" spans="1:5" ht="45" customHeight="1">
      <c r="A939" s="72" t="s">
        <v>89</v>
      </c>
      <c r="B939" s="63" t="s">
        <v>1316</v>
      </c>
      <c r="C939" s="62" t="s">
        <v>1317</v>
      </c>
      <c r="D939" s="60" t="s">
        <v>91</v>
      </c>
      <c r="E939" s="73"/>
    </row>
    <row r="940" spans="1:5" ht="45" customHeight="1">
      <c r="A940" s="72" t="s">
        <v>89</v>
      </c>
      <c r="B940" s="63" t="s">
        <v>1318</v>
      </c>
      <c r="C940" s="62" t="s">
        <v>1319</v>
      </c>
      <c r="D940" s="60" t="s">
        <v>91</v>
      </c>
      <c r="E940" s="73"/>
    </row>
    <row r="941" spans="1:5" ht="45" customHeight="1">
      <c r="A941" s="72" t="s">
        <v>89</v>
      </c>
      <c r="B941" s="63" t="s">
        <v>1320</v>
      </c>
      <c r="C941" s="62" t="s">
        <v>1321</v>
      </c>
      <c r="D941" s="60" t="s">
        <v>91</v>
      </c>
      <c r="E941" s="73"/>
    </row>
    <row r="942" spans="1:5" ht="45" customHeight="1">
      <c r="A942" s="72" t="s">
        <v>89</v>
      </c>
      <c r="B942" s="63" t="s">
        <v>1322</v>
      </c>
      <c r="C942" s="62" t="s">
        <v>1323</v>
      </c>
      <c r="D942" s="60" t="s">
        <v>91</v>
      </c>
      <c r="E942" s="73"/>
    </row>
    <row r="943" spans="1:5" ht="45" customHeight="1">
      <c r="A943" s="72" t="s">
        <v>89</v>
      </c>
      <c r="B943" s="63" t="s">
        <v>1324</v>
      </c>
      <c r="C943" s="62" t="s">
        <v>1325</v>
      </c>
      <c r="D943" s="60" t="s">
        <v>91</v>
      </c>
      <c r="E943" s="73"/>
    </row>
    <row r="944" spans="1:5" ht="45" customHeight="1">
      <c r="A944" s="72" t="s">
        <v>89</v>
      </c>
      <c r="B944" s="63" t="s">
        <v>1326</v>
      </c>
      <c r="C944" s="62" t="s">
        <v>1327</v>
      </c>
      <c r="D944" s="60" t="s">
        <v>91</v>
      </c>
      <c r="E944" s="73"/>
    </row>
    <row r="945" spans="1:5" ht="45" customHeight="1">
      <c r="A945" s="72" t="s">
        <v>89</v>
      </c>
      <c r="B945" s="63" t="s">
        <v>1328</v>
      </c>
      <c r="C945" s="62" t="s">
        <v>1329</v>
      </c>
      <c r="D945" s="60" t="s">
        <v>91</v>
      </c>
      <c r="E945" s="73"/>
    </row>
    <row r="946" spans="1:5" ht="45" customHeight="1">
      <c r="A946" s="72" t="s">
        <v>89</v>
      </c>
      <c r="B946" s="63" t="s">
        <v>1330</v>
      </c>
      <c r="C946" s="62" t="s">
        <v>1331</v>
      </c>
      <c r="D946" s="60" t="s">
        <v>91</v>
      </c>
      <c r="E946" s="73"/>
    </row>
    <row r="947" spans="1:5" ht="45" customHeight="1">
      <c r="A947" s="72" t="s">
        <v>89</v>
      </c>
      <c r="B947" s="63" t="s">
        <v>1332</v>
      </c>
      <c r="C947" s="62" t="s">
        <v>1333</v>
      </c>
      <c r="D947" s="60" t="s">
        <v>91</v>
      </c>
      <c r="E947" s="73"/>
    </row>
    <row r="948" spans="1:5" ht="45" customHeight="1">
      <c r="A948" s="72" t="s">
        <v>89</v>
      </c>
      <c r="B948" s="63" t="s">
        <v>1334</v>
      </c>
      <c r="C948" s="62" t="s">
        <v>1335</v>
      </c>
      <c r="D948" s="60" t="s">
        <v>91</v>
      </c>
      <c r="E948" s="73"/>
    </row>
    <row r="949" spans="1:5" ht="45" customHeight="1">
      <c r="A949" s="72" t="s">
        <v>89</v>
      </c>
      <c r="B949" s="63" t="s">
        <v>1336</v>
      </c>
      <c r="C949" s="62" t="s">
        <v>1337</v>
      </c>
      <c r="D949" s="60" t="s">
        <v>91</v>
      </c>
      <c r="E949" s="73"/>
    </row>
    <row r="950" spans="1:5" ht="45" customHeight="1">
      <c r="A950" s="72" t="s">
        <v>89</v>
      </c>
      <c r="B950" s="63" t="s">
        <v>1338</v>
      </c>
      <c r="C950" s="62" t="s">
        <v>1339</v>
      </c>
      <c r="D950" s="60" t="s">
        <v>91</v>
      </c>
      <c r="E950" s="73"/>
    </row>
    <row r="951" spans="1:5" ht="45" customHeight="1">
      <c r="A951" s="72" t="s">
        <v>89</v>
      </c>
      <c r="B951" s="63" t="s">
        <v>1340</v>
      </c>
      <c r="C951" s="62" t="s">
        <v>1341</v>
      </c>
      <c r="D951" s="61" t="s">
        <v>93</v>
      </c>
      <c r="E951" s="73" t="s">
        <v>252</v>
      </c>
    </row>
    <row r="952" spans="1:5" ht="45" customHeight="1">
      <c r="A952" s="72" t="s">
        <v>89</v>
      </c>
      <c r="B952" s="63" t="s">
        <v>1342</v>
      </c>
      <c r="C952" s="62" t="s">
        <v>1343</v>
      </c>
      <c r="D952" s="61" t="s">
        <v>93</v>
      </c>
      <c r="E952" s="73" t="s">
        <v>252</v>
      </c>
    </row>
    <row r="953" spans="1:5" ht="45" customHeight="1">
      <c r="A953" s="72" t="s">
        <v>439</v>
      </c>
      <c r="B953" s="63" t="s">
        <v>1344</v>
      </c>
      <c r="C953" s="62" t="s">
        <v>1345</v>
      </c>
      <c r="D953" s="61" t="s">
        <v>93</v>
      </c>
      <c r="E953" s="73" t="s">
        <v>252</v>
      </c>
    </row>
    <row r="954" spans="1:5" ht="45" customHeight="1">
      <c r="A954" s="72" t="s">
        <v>439</v>
      </c>
      <c r="B954" s="63" t="s">
        <v>1346</v>
      </c>
      <c r="C954" s="62" t="s">
        <v>1347</v>
      </c>
      <c r="D954" s="60" t="s">
        <v>91</v>
      </c>
      <c r="E954" s="73"/>
    </row>
    <row r="955" spans="1:5" ht="45" customHeight="1">
      <c r="A955" s="72" t="s">
        <v>439</v>
      </c>
      <c r="B955" s="63" t="s">
        <v>1348</v>
      </c>
      <c r="C955" s="62" t="s">
        <v>1349</v>
      </c>
      <c r="D955" s="60" t="s">
        <v>91</v>
      </c>
      <c r="E955" s="73"/>
    </row>
    <row r="956" spans="1:5" ht="45" customHeight="1">
      <c r="A956" s="72" t="s">
        <v>439</v>
      </c>
      <c r="B956" s="63" t="s">
        <v>1350</v>
      </c>
      <c r="C956" s="62" t="s">
        <v>1351</v>
      </c>
      <c r="D956" s="60" t="s">
        <v>91</v>
      </c>
      <c r="E956" s="73"/>
    </row>
    <row r="957" spans="1:5" ht="45" customHeight="1">
      <c r="A957" s="72" t="s">
        <v>439</v>
      </c>
      <c r="B957" s="63" t="s">
        <v>1352</v>
      </c>
      <c r="C957" s="62" t="s">
        <v>1353</v>
      </c>
      <c r="D957" s="60" t="s">
        <v>91</v>
      </c>
      <c r="E957" s="73"/>
    </row>
    <row r="958" spans="1:5" ht="45" customHeight="1">
      <c r="A958" s="72" t="s">
        <v>439</v>
      </c>
      <c r="B958" s="63" t="s">
        <v>1354</v>
      </c>
      <c r="C958" s="62" t="s">
        <v>1355</v>
      </c>
      <c r="D958" s="61" t="s">
        <v>93</v>
      </c>
      <c r="E958" s="73" t="s">
        <v>464</v>
      </c>
    </row>
    <row r="959" spans="1:5" ht="45" customHeight="1">
      <c r="A959" s="72" t="s">
        <v>439</v>
      </c>
      <c r="B959" s="63" t="s">
        <v>1356</v>
      </c>
      <c r="C959" s="62" t="s">
        <v>1357</v>
      </c>
      <c r="D959" s="60" t="s">
        <v>91</v>
      </c>
      <c r="E959" s="73"/>
    </row>
    <row r="960" spans="1:5" ht="45" customHeight="1">
      <c r="A960" s="72" t="s">
        <v>439</v>
      </c>
      <c r="B960" s="63" t="s">
        <v>1358</v>
      </c>
      <c r="C960" s="62" t="s">
        <v>1359</v>
      </c>
      <c r="D960" s="60" t="s">
        <v>91</v>
      </c>
      <c r="E960" s="73"/>
    </row>
    <row r="961" spans="1:5" ht="45" customHeight="1">
      <c r="A961" s="72" t="s">
        <v>439</v>
      </c>
      <c r="B961" s="63" t="s">
        <v>1360</v>
      </c>
      <c r="C961" s="62" t="s">
        <v>1361</v>
      </c>
      <c r="D961" s="60" t="s">
        <v>91</v>
      </c>
      <c r="E961" s="73"/>
    </row>
    <row r="962" spans="1:5" ht="45" customHeight="1">
      <c r="A962" s="72" t="s">
        <v>439</v>
      </c>
      <c r="B962" s="63" t="s">
        <v>1362</v>
      </c>
      <c r="C962" s="62" t="s">
        <v>1363</v>
      </c>
      <c r="D962" s="60" t="s">
        <v>91</v>
      </c>
      <c r="E962" s="73"/>
    </row>
    <row r="963" spans="1:5" ht="45" customHeight="1">
      <c r="A963" s="72" t="s">
        <v>439</v>
      </c>
      <c r="B963" s="63" t="s">
        <v>1364</v>
      </c>
      <c r="C963" s="62" t="s">
        <v>1365</v>
      </c>
      <c r="D963" s="60" t="s">
        <v>91</v>
      </c>
      <c r="E963" s="73"/>
    </row>
    <row r="964" spans="1:5" ht="45" customHeight="1">
      <c r="A964" s="72" t="s">
        <v>439</v>
      </c>
      <c r="B964" s="63" t="s">
        <v>1366</v>
      </c>
      <c r="C964" s="62" t="s">
        <v>1367</v>
      </c>
      <c r="D964" s="60" t="s">
        <v>91</v>
      </c>
      <c r="E964" s="73"/>
    </row>
    <row r="965" spans="1:5" ht="45" customHeight="1">
      <c r="A965" s="72" t="s">
        <v>439</v>
      </c>
      <c r="B965" s="63" t="s">
        <v>1368</v>
      </c>
      <c r="C965" s="62" t="s">
        <v>1369</v>
      </c>
      <c r="D965" s="60" t="s">
        <v>91</v>
      </c>
      <c r="E965" s="73"/>
    </row>
    <row r="966" spans="1:5" ht="45" customHeight="1">
      <c r="A966" s="72" t="s">
        <v>439</v>
      </c>
      <c r="B966" s="63" t="s">
        <v>1370</v>
      </c>
      <c r="C966" s="62" t="s">
        <v>1371</v>
      </c>
      <c r="D966" s="60" t="s">
        <v>91</v>
      </c>
      <c r="E966" s="73"/>
    </row>
    <row r="967" spans="1:5" ht="45" customHeight="1">
      <c r="A967" s="72" t="s">
        <v>439</v>
      </c>
      <c r="B967" s="63" t="s">
        <v>1372</v>
      </c>
      <c r="C967" s="62" t="s">
        <v>1373</v>
      </c>
      <c r="D967" s="60" t="s">
        <v>91</v>
      </c>
      <c r="E967" s="73"/>
    </row>
    <row r="968" spans="1:5" ht="45" customHeight="1">
      <c r="A968" s="72" t="s">
        <v>439</v>
      </c>
      <c r="B968" s="63" t="s">
        <v>1374</v>
      </c>
      <c r="C968" s="62" t="s">
        <v>1375</v>
      </c>
      <c r="D968" s="61" t="s">
        <v>93</v>
      </c>
      <c r="E968" s="73" t="s">
        <v>1376</v>
      </c>
    </row>
    <row r="969" spans="1:5" ht="45" customHeight="1">
      <c r="A969" s="72" t="s">
        <v>439</v>
      </c>
      <c r="B969" s="63" t="s">
        <v>1377</v>
      </c>
      <c r="C969" s="62" t="s">
        <v>1378</v>
      </c>
      <c r="D969" s="61" t="s">
        <v>93</v>
      </c>
      <c r="E969" s="73" t="s">
        <v>1376</v>
      </c>
    </row>
    <row r="970" spans="1:5" ht="45" customHeight="1">
      <c r="A970" s="72" t="s">
        <v>439</v>
      </c>
      <c r="B970" s="63" t="s">
        <v>1379</v>
      </c>
      <c r="C970" s="62" t="s">
        <v>1380</v>
      </c>
      <c r="D970" s="60" t="s">
        <v>91</v>
      </c>
      <c r="E970" s="73"/>
    </row>
    <row r="971" spans="1:5" ht="45" customHeight="1">
      <c r="A971" s="72" t="s">
        <v>439</v>
      </c>
      <c r="B971" s="63" t="s">
        <v>1381</v>
      </c>
      <c r="C971" s="62" t="s">
        <v>1382</v>
      </c>
      <c r="D971" s="60" t="s">
        <v>91</v>
      </c>
      <c r="E971" s="73"/>
    </row>
    <row r="972" spans="1:5" ht="45" customHeight="1">
      <c r="A972" s="72" t="s">
        <v>439</v>
      </c>
      <c r="B972" s="63" t="s">
        <v>1383</v>
      </c>
      <c r="C972" s="62" t="s">
        <v>1384</v>
      </c>
      <c r="D972" s="60" t="s">
        <v>91</v>
      </c>
      <c r="E972" s="73"/>
    </row>
    <row r="973" spans="1:5" ht="45" customHeight="1">
      <c r="A973" s="72" t="s">
        <v>439</v>
      </c>
      <c r="B973" s="63" t="s">
        <v>1385</v>
      </c>
      <c r="C973" s="62" t="s">
        <v>1386</v>
      </c>
      <c r="D973" s="60" t="s">
        <v>91</v>
      </c>
      <c r="E973" s="73"/>
    </row>
    <row r="974" spans="1:5" ht="45" customHeight="1">
      <c r="A974" s="72" t="s">
        <v>439</v>
      </c>
      <c r="B974" s="63" t="s">
        <v>1387</v>
      </c>
      <c r="C974" s="62" t="s">
        <v>1388</v>
      </c>
      <c r="D974" s="60" t="s">
        <v>91</v>
      </c>
      <c r="E974" s="73"/>
    </row>
    <row r="975" spans="1:5" ht="45" customHeight="1">
      <c r="A975" s="72" t="s">
        <v>439</v>
      </c>
      <c r="B975" s="63" t="s">
        <v>1389</v>
      </c>
      <c r="C975" s="62" t="s">
        <v>1390</v>
      </c>
      <c r="D975" s="60" t="s">
        <v>91</v>
      </c>
      <c r="E975" s="73"/>
    </row>
    <row r="976" spans="1:5" ht="45" customHeight="1">
      <c r="A976" s="72" t="s">
        <v>439</v>
      </c>
      <c r="B976" s="63">
        <v>84131601</v>
      </c>
      <c r="C976" s="62" t="s">
        <v>1391</v>
      </c>
      <c r="D976" s="60" t="s">
        <v>91</v>
      </c>
      <c r="E976" s="73"/>
    </row>
    <row r="977" spans="1:5" ht="45" customHeight="1">
      <c r="A977" s="72" t="s">
        <v>439</v>
      </c>
      <c r="B977" s="63">
        <v>84131604</v>
      </c>
      <c r="C977" s="62" t="s">
        <v>1392</v>
      </c>
      <c r="D977" s="60" t="s">
        <v>91</v>
      </c>
      <c r="E977" s="73"/>
    </row>
    <row r="978" spans="1:5" ht="45" customHeight="1">
      <c r="A978" s="72" t="s">
        <v>439</v>
      </c>
      <c r="B978" s="63" t="s">
        <v>1393</v>
      </c>
      <c r="C978" s="62" t="s">
        <v>1394</v>
      </c>
      <c r="D978" s="60" t="s">
        <v>91</v>
      </c>
      <c r="E978" s="73"/>
    </row>
    <row r="979" spans="1:5" ht="45" customHeight="1">
      <c r="A979" s="72" t="s">
        <v>439</v>
      </c>
      <c r="B979" s="63" t="s">
        <v>1395</v>
      </c>
      <c r="C979" s="62" t="s">
        <v>1396</v>
      </c>
      <c r="D979" s="60" t="s">
        <v>91</v>
      </c>
      <c r="E979" s="73"/>
    </row>
    <row r="980" spans="1:5" ht="45" customHeight="1">
      <c r="A980" s="72" t="s">
        <v>439</v>
      </c>
      <c r="B980" s="63" t="s">
        <v>1397</v>
      </c>
      <c r="C980" s="62" t="s">
        <v>1046</v>
      </c>
      <c r="D980" s="60" t="s">
        <v>91</v>
      </c>
      <c r="E980" s="73"/>
    </row>
    <row r="981" spans="1:5" ht="45" customHeight="1">
      <c r="A981" s="72" t="s">
        <v>439</v>
      </c>
      <c r="B981" s="63" t="s">
        <v>1398</v>
      </c>
      <c r="C981" s="62" t="s">
        <v>1028</v>
      </c>
      <c r="D981" s="60" t="s">
        <v>91</v>
      </c>
      <c r="E981" s="73"/>
    </row>
    <row r="982" spans="1:5" ht="45" customHeight="1">
      <c r="A982" s="72" t="s">
        <v>439</v>
      </c>
      <c r="B982" s="63" t="s">
        <v>1399</v>
      </c>
      <c r="C982" s="62" t="s">
        <v>1022</v>
      </c>
      <c r="D982" s="60" t="s">
        <v>91</v>
      </c>
      <c r="E982" s="73"/>
    </row>
    <row r="983" spans="1:5" ht="45" customHeight="1">
      <c r="A983" s="72" t="s">
        <v>439</v>
      </c>
      <c r="B983" s="63" t="s">
        <v>1400</v>
      </c>
      <c r="C983" s="62" t="s">
        <v>1024</v>
      </c>
      <c r="D983" s="60" t="s">
        <v>91</v>
      </c>
      <c r="E983" s="73"/>
    </row>
    <row r="984" spans="1:5" ht="45" customHeight="1" thickBot="1">
      <c r="A984" s="78" t="s">
        <v>439</v>
      </c>
      <c r="B984" s="79" t="s">
        <v>1401</v>
      </c>
      <c r="C984" s="80" t="s">
        <v>1059</v>
      </c>
      <c r="D984" s="81" t="s">
        <v>91</v>
      </c>
      <c r="E984" s="82"/>
    </row>
  </sheetData>
  <autoFilter ref="A3:E984" xr:uid="{00000000-0009-0000-0000-000002000000}"/>
  <mergeCells count="1">
    <mergeCell ref="B1:D1"/>
  </mergeCells>
  <pageMargins left="0.511811024" right="0.511811024" top="0.78740157499999996" bottom="0.78740157499999996" header="0.31496062000000002" footer="0.31496062000000002"/>
  <pageSetup orientation="portrait" horizontalDpi="30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1E131AA8A8840438C43B81374A56F51" ma:contentTypeVersion="2" ma:contentTypeDescription="Crie um novo documento." ma:contentTypeScope="" ma:versionID="d433ffde3227b8847b6423fdbca6eac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e6fd6f47448b68a384384198ada7f2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Agendamento de Data de Início" ma:internalName="PublishingStartDate">
      <xsd:simpleType>
        <xsd:restriction base="dms:Unknown"/>
      </xsd:simpleType>
    </xsd:element>
    <xsd:element name="PublishingExpirationDate" ma:index="9" nillable="true" ma:displayName="Agendamento de Data de Término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A5FF5C61BBC44A94BC0CDB7075D153" ma:contentTypeVersion="16" ma:contentTypeDescription="Crie um novo documento." ma:contentTypeScope="" ma:versionID="e26353456e087ab878f1e78e9231ec5d">
  <xsd:schema xmlns:xsd="http://www.w3.org/2001/XMLSchema" xmlns:xs="http://www.w3.org/2001/XMLSchema" xmlns:p="http://schemas.microsoft.com/office/2006/metadata/properties" xmlns:ns2="2ed6353c-b9c4-4784-bdcb-381e700e1d2f" xmlns:ns3="58971b46-aaf3-4e7b-ad1c-ca3c1eab4b14" targetNamespace="http://schemas.microsoft.com/office/2006/metadata/properties" ma:root="true" ma:fieldsID="e9256f2fac3b7d894c284f0f4ba1d852" ns2:_="" ns3:_="">
    <xsd:import namespace="2ed6353c-b9c4-4784-bdcb-381e700e1d2f"/>
    <xsd:import namespace="58971b46-aaf3-4e7b-ad1c-ca3c1eab4b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6353c-b9c4-4784-bdcb-381e700e1d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8" nillable="true" ma:displayName="Status de liberação" ma:internalName="Status_x0020_de_x0020_libera_x00e7__x00e3_o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71b46-aaf3-4e7b-ad1c-ca3c1eab4b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AFD0A00-E7C7-4073-865F-11C954AC6DDF}"/>
</file>

<file path=customXml/itemProps2.xml><?xml version="1.0" encoding="utf-8"?>
<ds:datastoreItem xmlns:ds="http://schemas.openxmlformats.org/officeDocument/2006/customXml" ds:itemID="{910F17A8-1CE8-431D-989B-8B250F6A1CB0}"/>
</file>

<file path=customXml/itemProps3.xml><?xml version="1.0" encoding="utf-8"?>
<ds:datastoreItem xmlns:ds="http://schemas.openxmlformats.org/officeDocument/2006/customXml" ds:itemID="{B9414A11-8D0E-4240-8549-3918C50FAD2D}"/>
</file>

<file path=customXml/itemProps4.xml><?xml version="1.0" encoding="utf-8"?>
<ds:datastoreItem xmlns:ds="http://schemas.openxmlformats.org/officeDocument/2006/customXml" ds:itemID="{DC4019D8-664E-46DB-9F50-A6F68127CE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VALE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gisele.martins@vale.com</dc:creator>
  <cp:keywords/>
  <dc:description/>
  <cp:lastModifiedBy/>
  <cp:revision/>
  <dcterms:created xsi:type="dcterms:W3CDTF">2010-05-22T17:39:31Z</dcterms:created>
  <dcterms:modified xsi:type="dcterms:W3CDTF">2021-08-20T21:09:29Z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0x010100D1E131AA8A8840438C43B81374A56F51</vt:lpwstr>
  </property>
</Properties>
</file>