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ednations.sharepoint.com/sites/UNCTAD_DIAE-ITIB/Shared Documents/FDI STAT SQL/WIR2024 annex tables/Final/"/>
    </mc:Choice>
  </mc:AlternateContent>
  <xr:revisionPtr revIDLastSave="86" documentId="8_{73D90C28-D44A-4515-8EC9-795021173618}" xr6:coauthVersionLast="47" xr6:coauthVersionMax="47" xr10:uidLastSave="{3642E21B-CBE9-45A8-8D56-85EB779D51A4}"/>
  <bookViews>
    <workbookView xWindow="28680" yWindow="-120" windowWidth="29040" windowHeight="15720" xr2:uid="{8B7E29CD-1A72-49A7-AD1B-3E0F08909678}"/>
  </bookViews>
  <sheets>
    <sheet name="T.topGlobal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2" i="2" l="1"/>
  <c r="G102" i="2"/>
  <c r="H102" i="2"/>
  <c r="E102" i="2"/>
  <c r="Q87" i="2"/>
  <c r="P87" i="2"/>
  <c r="O87" i="2"/>
  <c r="R87" i="2" s="1"/>
  <c r="Q56" i="2"/>
  <c r="P56" i="2"/>
  <c r="O56" i="2"/>
  <c r="R56" i="2" s="1"/>
  <c r="Q51" i="2"/>
  <c r="P51" i="2"/>
  <c r="O51" i="2"/>
  <c r="Q33" i="2"/>
  <c r="P33" i="2"/>
  <c r="O33" i="2"/>
  <c r="R33" i="2" s="1"/>
  <c r="Q25" i="2"/>
  <c r="P25" i="2"/>
  <c r="O25" i="2"/>
  <c r="Q15" i="2"/>
  <c r="P15" i="2"/>
  <c r="O15" i="2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7" i="1"/>
  <c r="R51" i="2" l="1"/>
  <c r="R25" i="2"/>
  <c r="R15" i="2"/>
</calcChain>
</file>

<file path=xl/sharedStrings.xml><?xml version="1.0" encoding="utf-8"?>
<sst xmlns="http://schemas.openxmlformats.org/spreadsheetml/2006/main" count="1480" uniqueCount="680">
  <si>
    <t>(Millions of dollars and number of employees)</t>
  </si>
  <si>
    <t>Ranking by:</t>
  </si>
  <si>
    <t>Assets</t>
  </si>
  <si>
    <t>Sales</t>
  </si>
  <si>
    <t>Employment</t>
  </si>
  <si>
    <t>Foreign assets</t>
  </si>
  <si>
    <t>Corporation</t>
  </si>
  <si>
    <t>Home economy</t>
  </si>
  <si>
    <t xml:space="preserve">Foreign </t>
  </si>
  <si>
    <t>Total</t>
  </si>
  <si>
    <t>Japan</t>
  </si>
  <si>
    <t>United Kingdom</t>
  </si>
  <si>
    <t>Mining, quarrying and petroleum</t>
  </si>
  <si>
    <t>Deutsche Telekom AG</t>
  </si>
  <si>
    <t>Germany</t>
  </si>
  <si>
    <t>Volkswagen Group</t>
  </si>
  <si>
    <t>France</t>
  </si>
  <si>
    <t>Anheuser-Busch InBev NV</t>
  </si>
  <si>
    <t>Belgium</t>
  </si>
  <si>
    <t>British American Tobacco PLC</t>
  </si>
  <si>
    <t>Tobacco</t>
  </si>
  <si>
    <t>United States</t>
  </si>
  <si>
    <t>EDF SA</t>
  </si>
  <si>
    <t>Electricity, gas and water</t>
  </si>
  <si>
    <t>Vodafone Group Plc</t>
  </si>
  <si>
    <t>Hong Kong, China</t>
  </si>
  <si>
    <t>Honda Motor Co Ltd</t>
  </si>
  <si>
    <t>Enel SpA</t>
  </si>
  <si>
    <t>Italy</t>
  </si>
  <si>
    <t>BMW AG</t>
  </si>
  <si>
    <t>China National Petroleum Corp (CNPC)</t>
  </si>
  <si>
    <t>China</t>
  </si>
  <si>
    <t>Johnson &amp; Johnson</t>
  </si>
  <si>
    <t>Pharmaceuticals</t>
  </si>
  <si>
    <t>Stellantis NV</t>
  </si>
  <si>
    <t>Netherlands</t>
  </si>
  <si>
    <t>Siemens AG</t>
  </si>
  <si>
    <t>Bayer AG</t>
  </si>
  <si>
    <t>Hon Hai Precision Industries</t>
  </si>
  <si>
    <t>Taiwan Province of China</t>
  </si>
  <si>
    <t>Electronic components</t>
  </si>
  <si>
    <t>Iberdrola SA</t>
  </si>
  <si>
    <t>Spain</t>
  </si>
  <si>
    <t>Nissan Motor Co Ltd</t>
  </si>
  <si>
    <t>Nestlé SA</t>
  </si>
  <si>
    <t>Switzerland</t>
  </si>
  <si>
    <t>Eni SpA</t>
  </si>
  <si>
    <t>Telefonica SA</t>
  </si>
  <si>
    <t>General Electric Co</t>
  </si>
  <si>
    <t>Alphabet Inc</t>
  </si>
  <si>
    <t>Amazon.com, Inc</t>
  </si>
  <si>
    <t>Korea, Republic of</t>
  </si>
  <si>
    <t>Communications equipment</t>
  </si>
  <si>
    <t>Ireland</t>
  </si>
  <si>
    <t>Instruments and related products</t>
  </si>
  <si>
    <t>IBM Corp</t>
  </si>
  <si>
    <t>Orange SA</t>
  </si>
  <si>
    <t>China COSCO Shipping Corp Ltd</t>
  </si>
  <si>
    <t>Transport and storage</t>
  </si>
  <si>
    <t>Novartis AG</t>
  </si>
  <si>
    <t>ArcelorMittal</t>
  </si>
  <si>
    <t>Luxembourg</t>
  </si>
  <si>
    <t>Metals and metal products</t>
  </si>
  <si>
    <t>Sanofi</t>
  </si>
  <si>
    <t>Christian Dior SA</t>
  </si>
  <si>
    <t>Textiles, clothing and leather</t>
  </si>
  <si>
    <t>Mitsui &amp; Co Ltd</t>
  </si>
  <si>
    <t>China National Offshore Oil Corp (CNOOC)</t>
  </si>
  <si>
    <t>Airbus SE</t>
  </si>
  <si>
    <t>Aircraft</t>
  </si>
  <si>
    <t>Construction</t>
  </si>
  <si>
    <t>Saudi Aramco</t>
  </si>
  <si>
    <t>Saudi Arabia</t>
  </si>
  <si>
    <t>Comcast Corp</t>
  </si>
  <si>
    <t>Pfizer Inc</t>
  </si>
  <si>
    <t>Robert Bosch GmbH</t>
  </si>
  <si>
    <t>Sony Group Corp</t>
  </si>
  <si>
    <t>Consumer electronics</t>
  </si>
  <si>
    <t>Enbridge Inc</t>
  </si>
  <si>
    <t>Canada</t>
  </si>
  <si>
    <t>SAP SE</t>
  </si>
  <si>
    <t>Engie</t>
  </si>
  <si>
    <t>Procter &amp; Gamble Co</t>
  </si>
  <si>
    <t>BASF SE</t>
  </si>
  <si>
    <t>Building materials</t>
  </si>
  <si>
    <t>RWE AG</t>
  </si>
  <si>
    <t>Schneider Electric SA</t>
  </si>
  <si>
    <t>Equinor ASA</t>
  </si>
  <si>
    <t>Norway</t>
  </si>
  <si>
    <t>Hitachi Ltd</t>
  </si>
  <si>
    <t>Vinci SA</t>
  </si>
  <si>
    <t>OMV AG</t>
  </si>
  <si>
    <t>Austria</t>
  </si>
  <si>
    <t>General Motors Co</t>
  </si>
  <si>
    <t>Deutsche Post AG</t>
  </si>
  <si>
    <t>Air Liquide SA</t>
  </si>
  <si>
    <r>
      <t>Source</t>
    </r>
    <r>
      <rPr>
        <sz val="9"/>
        <rFont val="Arial"/>
        <family val="2"/>
      </rPr>
      <t>: UNCTAD.</t>
    </r>
  </si>
  <si>
    <r>
      <t>a</t>
    </r>
    <r>
      <rPr>
        <sz val="9"/>
        <rFont val="Arial"/>
        <family val="2"/>
      </rPr>
      <t xml:space="preserve"> TNI, the Transnationality Index, is calculated as the average of the following three ratios: foreign assets to total assets, foreign sales to total sales and foreign employment to total employment.</t>
    </r>
  </si>
  <si>
    <t>d</t>
  </si>
  <si>
    <r>
      <t xml:space="preserve">TNI </t>
    </r>
    <r>
      <rPr>
        <vertAlign val="superscript"/>
        <sz val="9"/>
        <rFont val="Arial"/>
        <family val="2"/>
      </rPr>
      <t>a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(Per cent)</t>
    </r>
  </si>
  <si>
    <r>
      <t xml:space="preserve">Foreign </t>
    </r>
    <r>
      <rPr>
        <vertAlign val="superscript"/>
        <sz val="9"/>
        <rFont val="Arial"/>
        <family val="2"/>
      </rPr>
      <t>c</t>
    </r>
  </si>
  <si>
    <r>
      <t xml:space="preserve">Industry </t>
    </r>
    <r>
      <rPr>
        <vertAlign val="superscript"/>
        <sz val="9"/>
        <rFont val="Arial"/>
        <family val="2"/>
      </rPr>
      <t>b</t>
    </r>
  </si>
  <si>
    <r>
      <t xml:space="preserve">TNI </t>
    </r>
    <r>
      <rPr>
        <vertAlign val="superscript"/>
        <sz val="9"/>
        <rFont val="Arial"/>
        <family val="2"/>
      </rPr>
      <t>a</t>
    </r>
  </si>
  <si>
    <t>Huawei Investment &amp; Holding Co Ltd</t>
  </si>
  <si>
    <r>
      <t>b</t>
    </r>
    <r>
      <rPr>
        <sz val="9"/>
        <rFont val="Arial"/>
        <family val="2"/>
      </rPr>
      <t xml:space="preserve"> Industry classification for companies follows the Standard Industrial Classification .</t>
    </r>
  </si>
  <si>
    <t>Toyota Motor Corporation</t>
  </si>
  <si>
    <t>Motor Vehicles</t>
  </si>
  <si>
    <t>Petroleum Refining and Related Industries</t>
  </si>
  <si>
    <t>Telecommunications</t>
  </si>
  <si>
    <t>Exxon Mobil Corporation</t>
  </si>
  <si>
    <t>BP plc</t>
  </si>
  <si>
    <t>Food &amp; beverages</t>
  </si>
  <si>
    <t>Chevron Corporation</t>
  </si>
  <si>
    <t>CK Hutchison Holdings Limited</t>
  </si>
  <si>
    <t>Retail Trade</t>
  </si>
  <si>
    <t>Industrial and Commercial Machinery</t>
  </si>
  <si>
    <t>Microsoft Corporation</t>
  </si>
  <si>
    <t>Computer and Data Processing</t>
  </si>
  <si>
    <t>Glencore PLC</t>
  </si>
  <si>
    <t>Takeda Pharmaceutical Company Limited</t>
  </si>
  <si>
    <t>Rio Tinto PLC</t>
  </si>
  <si>
    <t>Apple Inc</t>
  </si>
  <si>
    <t>Computer Equipment</t>
  </si>
  <si>
    <t>GlaxoSmithKline PLC</t>
  </si>
  <si>
    <t>Samsung Electronics Co., Ltd.</t>
  </si>
  <si>
    <t>Tencent Holdings Limited</t>
  </si>
  <si>
    <t>Medtronic plc</t>
  </si>
  <si>
    <t>AstraZeneca PLC</t>
  </si>
  <si>
    <t>Mitsubishi Corporation</t>
  </si>
  <si>
    <t>Wholesale Petroleum and Fuels</t>
  </si>
  <si>
    <t>E-Commerce</t>
  </si>
  <si>
    <t>Nippon Telegraph &amp; Telephone Corporation</t>
  </si>
  <si>
    <t>Wholesale Metals and Minerals</t>
  </si>
  <si>
    <t>Unilever PLC</t>
  </si>
  <si>
    <t>Linde PLC</t>
  </si>
  <si>
    <t>Chemicals and Allied Products</t>
  </si>
  <si>
    <t>Ford Motor Company</t>
  </si>
  <si>
    <t>Trafigura Group Pte Ltd</t>
  </si>
  <si>
    <t>Singapore</t>
  </si>
  <si>
    <t>Household Products</t>
  </si>
  <si>
    <t>National Grid PLC</t>
  </si>
  <si>
    <t>Anglo American plc</t>
  </si>
  <si>
    <t>Mondelez International, Inc.</t>
  </si>
  <si>
    <t>TC Energy Corp</t>
  </si>
  <si>
    <t>Intel Corporation</t>
  </si>
  <si>
    <t>Walmart inc</t>
  </si>
  <si>
    <t>Legend Holdings Corporation</t>
  </si>
  <si>
    <t>Micron Technology</t>
  </si>
  <si>
    <t>Veolia Environnement SA</t>
  </si>
  <si>
    <t>Petronas - Petroliam Nasional Bhd</t>
  </si>
  <si>
    <t>Malaysia</t>
  </si>
  <si>
    <t>State Grid Corporation of China</t>
  </si>
  <si>
    <t>Shell plc</t>
  </si>
  <si>
    <t>TotalEnergies SE</t>
  </si>
  <si>
    <t>Mercedes-Benz Group</t>
  </si>
  <si>
    <t>Sinochem Holdings</t>
  </si>
  <si>
    <t>AerCap Holdings</t>
  </si>
  <si>
    <t>Business Services</t>
  </si>
  <si>
    <t>Mundys Spa</t>
  </si>
  <si>
    <t>AP Moller - Maersk A/S</t>
  </si>
  <si>
    <t>Denmark</t>
  </si>
  <si>
    <t>Seven &amp; i Holdings</t>
  </si>
  <si>
    <t>Wholesale Trade</t>
  </si>
  <si>
    <t>Renault SA</t>
  </si>
  <si>
    <t>Hanwha Corporation</t>
  </si>
  <si>
    <t>Volvo AB</t>
  </si>
  <si>
    <t>Sweden</t>
  </si>
  <si>
    <t>Year</t>
  </si>
  <si>
    <t>Company</t>
  </si>
  <si>
    <t>CountryOrArea</t>
  </si>
  <si>
    <t>2 digits_UNCTAD</t>
  </si>
  <si>
    <t>USD_BFA</t>
  </si>
  <si>
    <t>USD_BTA</t>
  </si>
  <si>
    <t>USD_BFS</t>
  </si>
  <si>
    <t>USD_BTS</t>
  </si>
  <si>
    <t>FE</t>
  </si>
  <si>
    <t>TE</t>
  </si>
  <si>
    <t>End of fiscal year</t>
  </si>
  <si>
    <t>Currency</t>
  </si>
  <si>
    <t>Ticker</t>
  </si>
  <si>
    <t>Top100_50_25</t>
  </si>
  <si>
    <t>BvD ID</t>
  </si>
  <si>
    <t>31/03/2024</t>
  </si>
  <si>
    <t>JPY</t>
  </si>
  <si>
    <t>7203.T</t>
  </si>
  <si>
    <t>JP1180301018771</t>
  </si>
  <si>
    <t>31/12/2023</t>
  </si>
  <si>
    <t>GBP</t>
  </si>
  <si>
    <t>SHEL.AS</t>
  </si>
  <si>
    <t>GB04366849</t>
  </si>
  <si>
    <t>EUR</t>
  </si>
  <si>
    <t>VOWG_p.DE</t>
  </si>
  <si>
    <t>DE2070000543</t>
  </si>
  <si>
    <t>DTEGn.DE</t>
  </si>
  <si>
    <t>DE5030147137</t>
  </si>
  <si>
    <t>TTEF.PA</t>
  </si>
  <si>
    <t>FR542051180</t>
  </si>
  <si>
    <t>BP.L</t>
  </si>
  <si>
    <t>GB00102498</t>
  </si>
  <si>
    <t>STLA.MI</t>
  </si>
  <si>
    <t>NL60372958</t>
  </si>
  <si>
    <t>USD</t>
  </si>
  <si>
    <t>XOM</t>
  </si>
  <si>
    <t>US135409005</t>
  </si>
  <si>
    <t>ABI.BR</t>
  </si>
  <si>
    <t>BE0417497106</t>
  </si>
  <si>
    <t>30/06/2023</t>
  </si>
  <si>
    <t>MSFT-US</t>
  </si>
  <si>
    <t>US911144442</t>
  </si>
  <si>
    <t>7267.T</t>
  </si>
  <si>
    <t>JP6010401027577</t>
  </si>
  <si>
    <t>CVX</t>
  </si>
  <si>
    <t>US940890210</t>
  </si>
  <si>
    <t>BMWG.DE</t>
  </si>
  <si>
    <t>DE8170003036</t>
  </si>
  <si>
    <t>6758.T</t>
  </si>
  <si>
    <t>JP5010401067252</t>
  </si>
  <si>
    <t>ENEI.MI</t>
  </si>
  <si>
    <t>IT00811720580</t>
  </si>
  <si>
    <t>VOD.L</t>
  </si>
  <si>
    <t>GB01833679</t>
  </si>
  <si>
    <t>HKD</t>
  </si>
  <si>
    <t>0001.HK</t>
  </si>
  <si>
    <t>KY00502FH</t>
  </si>
  <si>
    <t>BATS.L</t>
  </si>
  <si>
    <t>GB03407696</t>
  </si>
  <si>
    <t>EDF.PA</t>
  </si>
  <si>
    <t>FR552081317</t>
  </si>
  <si>
    <t>30/09/2023</t>
  </si>
  <si>
    <t>SIEGn.DE</t>
  </si>
  <si>
    <t>DE2010000581</t>
  </si>
  <si>
    <t>MBGn.DE</t>
  </si>
  <si>
    <t>DE7330530056</t>
  </si>
  <si>
    <t>IBE.MC</t>
  </si>
  <si>
    <t>ESA48010615</t>
  </si>
  <si>
    <t>TWD</t>
  </si>
  <si>
    <t>2317-TW</t>
  </si>
  <si>
    <t>TW04541302</t>
  </si>
  <si>
    <t>CHF</t>
  </si>
  <si>
    <t>NESN.S</t>
  </si>
  <si>
    <t>CHCHE105909036</t>
  </si>
  <si>
    <t>JNJ</t>
  </si>
  <si>
    <t>US221024240</t>
  </si>
  <si>
    <t>ENI.MI</t>
  </si>
  <si>
    <t>IT00484960588</t>
  </si>
  <si>
    <t>GLEN.L</t>
  </si>
  <si>
    <t>GBJE107710</t>
  </si>
  <si>
    <t>GOOGL.O</t>
  </si>
  <si>
    <t>US611767919</t>
  </si>
  <si>
    <t>RIO.L</t>
  </si>
  <si>
    <t>GB00719885</t>
  </si>
  <si>
    <t>ENGIE.PA</t>
  </si>
  <si>
    <t>FR542107651</t>
  </si>
  <si>
    <t>PFE-N</t>
  </si>
  <si>
    <t>US135315170</t>
  </si>
  <si>
    <t>RWEG.DE</t>
  </si>
  <si>
    <t>DE5110206610</t>
  </si>
  <si>
    <t>AMZN.O</t>
  </si>
  <si>
    <t>US911646860</t>
  </si>
  <si>
    <t>CNY</t>
  </si>
  <si>
    <t>C900439519</t>
  </si>
  <si>
    <t>CN9360000140</t>
  </si>
  <si>
    <t>4502.TO</t>
  </si>
  <si>
    <t>JP2120001077461</t>
  </si>
  <si>
    <t>Roche Holding AG</t>
  </si>
  <si>
    <t>ROG.S</t>
  </si>
  <si>
    <t>CHCHE101602521</t>
  </si>
  <si>
    <t>54140-LU</t>
  </si>
  <si>
    <t>LULB82454</t>
  </si>
  <si>
    <t>700-HK</t>
  </si>
  <si>
    <t>KY30932FH</t>
  </si>
  <si>
    <t>28/04/2023</t>
  </si>
  <si>
    <t>MDT</t>
  </si>
  <si>
    <t>IE545333</t>
  </si>
  <si>
    <t>F</t>
  </si>
  <si>
    <t>US380549190</t>
  </si>
  <si>
    <t>TEF.MC</t>
  </si>
  <si>
    <t>ESA28015865</t>
  </si>
  <si>
    <t>8058.T</t>
  </si>
  <si>
    <t>JP5010001008771</t>
  </si>
  <si>
    <t>AAPL.O</t>
  </si>
  <si>
    <t>US942404110</t>
  </si>
  <si>
    <t>BAYGn.DE</t>
  </si>
  <si>
    <t>DE5330000056</t>
  </si>
  <si>
    <t>SASY.PA</t>
  </si>
  <si>
    <t>FR395030844</t>
  </si>
  <si>
    <t>7201.T</t>
  </si>
  <si>
    <t>JP9020001031109</t>
  </si>
  <si>
    <t>NOVN.S</t>
  </si>
  <si>
    <t>CHCHE103867266</t>
  </si>
  <si>
    <t>AZN.L</t>
  </si>
  <si>
    <t>GB02723534</t>
  </si>
  <si>
    <t>DIOR.PA</t>
  </si>
  <si>
    <t>FR582110987</t>
  </si>
  <si>
    <t>8031.T</t>
  </si>
  <si>
    <t>JP1010001008767</t>
  </si>
  <si>
    <t>LIN</t>
  </si>
  <si>
    <t>IE602527</t>
  </si>
  <si>
    <t>KRW</t>
  </si>
  <si>
    <t>005930.KS</t>
  </si>
  <si>
    <t>KR1301110006246</t>
  </si>
  <si>
    <t>UL</t>
  </si>
  <si>
    <t>GB00041424</t>
  </si>
  <si>
    <t>SAR</t>
  </si>
  <si>
    <t>2222.SE</t>
  </si>
  <si>
    <t>SA30947GS</t>
  </si>
  <si>
    <t/>
  </si>
  <si>
    <t>DE7330000658</t>
  </si>
  <si>
    <t>CAD</t>
  </si>
  <si>
    <t>ENB.TO</t>
  </si>
  <si>
    <t>CA20070NC</t>
  </si>
  <si>
    <t>SGEF.PA</t>
  </si>
  <si>
    <t>FR552037806</t>
  </si>
  <si>
    <t>NOK</t>
  </si>
  <si>
    <t>EQNR.OL</t>
  </si>
  <si>
    <t>NO923609016</t>
  </si>
  <si>
    <t>9432.T</t>
  </si>
  <si>
    <t>JP7010001065142</t>
  </si>
  <si>
    <t>AER</t>
  </si>
  <si>
    <t>AIR.PA</t>
  </si>
  <si>
    <t>NL24288945</t>
  </si>
  <si>
    <t>VIE.PA</t>
  </si>
  <si>
    <t>FR403210032</t>
  </si>
  <si>
    <t>INTC.O</t>
  </si>
  <si>
    <t>US941672743</t>
  </si>
  <si>
    <t>ORA-FR</t>
  </si>
  <si>
    <t>FR380129866</t>
  </si>
  <si>
    <t>GM</t>
  </si>
  <si>
    <t>US270756180</t>
  </si>
  <si>
    <t>NG.L</t>
  </si>
  <si>
    <t>GB04031152</t>
  </si>
  <si>
    <t>ATL.MI</t>
  </si>
  <si>
    <t>IT03731380261</t>
  </si>
  <si>
    <t>SAPG.DE</t>
  </si>
  <si>
    <t>DE7050001788</t>
  </si>
  <si>
    <t>AAL.L</t>
  </si>
  <si>
    <t>GB03564138</t>
  </si>
  <si>
    <t>BASFn.DE</t>
  </si>
  <si>
    <t>DE7150000030</t>
  </si>
  <si>
    <t>Holcim AG</t>
  </si>
  <si>
    <t>HOLN.S</t>
  </si>
  <si>
    <t>CHCHE100136893</t>
  </si>
  <si>
    <t>SG201017488D</t>
  </si>
  <si>
    <t>Electric equipment</t>
  </si>
  <si>
    <t>SU-FR</t>
  </si>
  <si>
    <t>FR542048574</t>
  </si>
  <si>
    <t>GSK-LN</t>
  </si>
  <si>
    <t>GB03888792</t>
  </si>
  <si>
    <t>Philip Morris International Inc.</t>
  </si>
  <si>
    <t>PM</t>
  </si>
  <si>
    <t>Coca-Cola Co</t>
  </si>
  <si>
    <t>KO</t>
  </si>
  <si>
    <t>US580628465</t>
  </si>
  <si>
    <t>MDLZ.O</t>
  </si>
  <si>
    <t>US522284372</t>
  </si>
  <si>
    <t>PG</t>
  </si>
  <si>
    <t>US310411980</t>
  </si>
  <si>
    <t>TRP.TO</t>
  </si>
  <si>
    <t>CA31923NC</t>
  </si>
  <si>
    <t>MYR</t>
  </si>
  <si>
    <t>C900418361</t>
  </si>
  <si>
    <t>MY20076-K</t>
  </si>
  <si>
    <t>GE</t>
  </si>
  <si>
    <t>US140689340</t>
  </si>
  <si>
    <t>31/08/2023</t>
  </si>
  <si>
    <t>MU.O</t>
  </si>
  <si>
    <t>S&amp;P Global Inc</t>
  </si>
  <si>
    <t>SPGI.K</t>
  </si>
  <si>
    <t>DPWGn.DE</t>
  </si>
  <si>
    <t>DE5030147191</t>
  </si>
  <si>
    <t>RENA.PA</t>
  </si>
  <si>
    <t>FR441639465</t>
  </si>
  <si>
    <t>SEK</t>
  </si>
  <si>
    <t>VOLVb.ST</t>
  </si>
  <si>
    <t>SE5560125790</t>
  </si>
  <si>
    <t>29/02/2024</t>
  </si>
  <si>
    <t>3382.T</t>
  </si>
  <si>
    <t>31/01/2024</t>
  </si>
  <si>
    <t>WMT</t>
  </si>
  <si>
    <t>US710415188</t>
  </si>
  <si>
    <t>AbbVie Inc</t>
  </si>
  <si>
    <t>ABBV.K</t>
  </si>
  <si>
    <t>IBM</t>
  </si>
  <si>
    <t>US130871985</t>
  </si>
  <si>
    <t>000880.KS</t>
  </si>
  <si>
    <t>KR1101110002959</t>
  </si>
  <si>
    <t>Compagnie de Saint-Gobain SA</t>
  </si>
  <si>
    <t>SGOB.PA</t>
  </si>
  <si>
    <t>FR542039532</t>
  </si>
  <si>
    <t>AI-FR</t>
  </si>
  <si>
    <t>FR552096281</t>
  </si>
  <si>
    <t>CMCSA.O</t>
  </si>
  <si>
    <t>US270000798</t>
  </si>
  <si>
    <t>SK Inc</t>
  </si>
  <si>
    <t>034730.KS</t>
  </si>
  <si>
    <t>KR1101110769583</t>
  </si>
  <si>
    <t>Hyundai Motor Company</t>
  </si>
  <si>
    <t>005380.KS</t>
  </si>
  <si>
    <t>KR1101110085450</t>
  </si>
  <si>
    <t>3396.HK</t>
  </si>
  <si>
    <t>CN42658PC</t>
  </si>
  <si>
    <t>6501.T</t>
  </si>
  <si>
    <t>JP7010001008844</t>
  </si>
  <si>
    <t>CRH Plc</t>
  </si>
  <si>
    <t>CRH.L</t>
  </si>
  <si>
    <t>IE012965</t>
  </si>
  <si>
    <t>Danone Groupe SA</t>
  </si>
  <si>
    <t>DANO.PA</t>
  </si>
  <si>
    <t>FR552032534</t>
  </si>
  <si>
    <t>Barrick Gold Corporation</t>
  </si>
  <si>
    <t>ABX-T</t>
  </si>
  <si>
    <t>CA30102NC</t>
  </si>
  <si>
    <t>Heineken NV</t>
  </si>
  <si>
    <t>HEIA-AE</t>
  </si>
  <si>
    <t>OMVV.VI</t>
  </si>
  <si>
    <t>AT9110015290</t>
  </si>
  <si>
    <t>Koninklijke Ahold Delhaize NV</t>
  </si>
  <si>
    <t>AD.AS</t>
  </si>
  <si>
    <t>NL35000363</t>
  </si>
  <si>
    <t>Japan Tobacco Inc</t>
  </si>
  <si>
    <t>2914-TO</t>
  </si>
  <si>
    <t>JP000030033JPN</t>
  </si>
  <si>
    <t>Merck &amp; Co</t>
  </si>
  <si>
    <t>MRK-N</t>
  </si>
  <si>
    <t>US221918501</t>
  </si>
  <si>
    <t>Liberty Global plc</t>
  </si>
  <si>
    <t>LBTYA-US</t>
  </si>
  <si>
    <t>GB08379990</t>
  </si>
  <si>
    <t>Thermo Fisher Scientific Inc</t>
  </si>
  <si>
    <t>TMO</t>
  </si>
  <si>
    <t>Unibail-Rodamco-Westfield</t>
  </si>
  <si>
    <t>Real Estate</t>
  </si>
  <si>
    <t>URW.AS</t>
  </si>
  <si>
    <t>FR30038EF</t>
  </si>
  <si>
    <t>DKK</t>
  </si>
  <si>
    <t>MAERSK'B-KO</t>
  </si>
  <si>
    <t>DK22756214</t>
  </si>
  <si>
    <t>Newmont Corporation</t>
  </si>
  <si>
    <t>NEM</t>
  </si>
  <si>
    <t>Merck KGaA</t>
  </si>
  <si>
    <t>MRK-XE</t>
  </si>
  <si>
    <t>Panasonic Corp</t>
  </si>
  <si>
    <t>6752.T</t>
  </si>
  <si>
    <t>JP5120001158218</t>
  </si>
  <si>
    <t>Diageo PLC</t>
  </si>
  <si>
    <t>DGE-LN</t>
  </si>
  <si>
    <t>GB00023307</t>
  </si>
  <si>
    <t>Schlumberger Ltd</t>
  </si>
  <si>
    <t>SLB-US</t>
  </si>
  <si>
    <t>CW30390NU</t>
  </si>
  <si>
    <t>E.ON AG</t>
  </si>
  <si>
    <t>EONGn.DE</t>
  </si>
  <si>
    <t>DE5050056484</t>
  </si>
  <si>
    <t>Facebook, Inc</t>
  </si>
  <si>
    <t>FB.O</t>
  </si>
  <si>
    <t>US201665019</t>
  </si>
  <si>
    <t>Amgen Inc</t>
  </si>
  <si>
    <t>AMGN.O</t>
  </si>
  <si>
    <t>US953540776</t>
  </si>
  <si>
    <t>Imperial Brands PLC</t>
  </si>
  <si>
    <t>IMB.L</t>
  </si>
  <si>
    <t>GB03236483</t>
  </si>
  <si>
    <t>Nokia OYJ</t>
  </si>
  <si>
    <t>Finland</t>
  </si>
  <si>
    <t>NOKIA-HE</t>
  </si>
  <si>
    <t>FI01120389</t>
  </si>
  <si>
    <t>Pepsico Inc</t>
  </si>
  <si>
    <t>PEP.OQ</t>
  </si>
  <si>
    <t>EDP Energias de Portugal SA</t>
  </si>
  <si>
    <t>Portugal</t>
  </si>
  <si>
    <t>EDP.LS</t>
  </si>
  <si>
    <t>PT500697256</t>
  </si>
  <si>
    <t>Johnson Controls International PLC</t>
  </si>
  <si>
    <t>JCI</t>
  </si>
  <si>
    <t>US390380010</t>
  </si>
  <si>
    <t>Taiwan Semiconductor Manufacturing Co Ltd</t>
  </si>
  <si>
    <t>2330-TW</t>
  </si>
  <si>
    <t>TW22099131</t>
  </si>
  <si>
    <t>BHP Billiton Group Ltd</t>
  </si>
  <si>
    <t>Australia</t>
  </si>
  <si>
    <t>AUD</t>
  </si>
  <si>
    <t>BHP.BA</t>
  </si>
  <si>
    <t>AU004028077</t>
  </si>
  <si>
    <t>Teva Pharmaceutical Industries Limited</t>
  </si>
  <si>
    <t>Israel</t>
  </si>
  <si>
    <t>ILS</t>
  </si>
  <si>
    <t>TEVA.TA</t>
  </si>
  <si>
    <t>IL90005GE</t>
  </si>
  <si>
    <t>Asahi Group</t>
  </si>
  <si>
    <t>2502.T</t>
  </si>
  <si>
    <t>Qualcomm</t>
  </si>
  <si>
    <t>QCOM-US</t>
  </si>
  <si>
    <t>US953685934</t>
  </si>
  <si>
    <t>Oracle Corporation</t>
  </si>
  <si>
    <t>31/05/2023</t>
  </si>
  <si>
    <t>ORCL.K</t>
  </si>
  <si>
    <t>US542185193</t>
  </si>
  <si>
    <t>Contemporary Amperex Technology (CATL)</t>
  </si>
  <si>
    <t>300750.SZ</t>
  </si>
  <si>
    <t>Cisco Systems, Inc</t>
  </si>
  <si>
    <t>31/07/2023</t>
  </si>
  <si>
    <t>CSCO.OQ</t>
  </si>
  <si>
    <t>US770059951</t>
  </si>
  <si>
    <t>Hewlett-Packard Co</t>
  </si>
  <si>
    <t>31/10/2023</t>
  </si>
  <si>
    <t>HPE-US</t>
  </si>
  <si>
    <t>US941081436</t>
  </si>
  <si>
    <t>The Kraft Heinz Company</t>
  </si>
  <si>
    <t>KHC-US</t>
  </si>
  <si>
    <t>ConocoPhillips</t>
  </si>
  <si>
    <t>COP</t>
  </si>
  <si>
    <t>US010562944</t>
  </si>
  <si>
    <t>WPP PLC</t>
  </si>
  <si>
    <t>WPP-LN</t>
  </si>
  <si>
    <t>GBJE111714</t>
  </si>
  <si>
    <t>Fresenius SE &amp; Co KGaA</t>
  </si>
  <si>
    <t>Health care services</t>
  </si>
  <si>
    <t>FREG.DE</t>
  </si>
  <si>
    <t>DE6290014544</t>
  </si>
  <si>
    <t>Dell Technologies Inc</t>
  </si>
  <si>
    <t>01/02/2024</t>
  </si>
  <si>
    <t>DELL.K</t>
  </si>
  <si>
    <t>US800890963</t>
  </si>
  <si>
    <t>Vivendi</t>
  </si>
  <si>
    <t>Other services</t>
  </si>
  <si>
    <t>VIV.PA</t>
  </si>
  <si>
    <t>FR343134763</t>
  </si>
  <si>
    <t>Nvidia Corp</t>
  </si>
  <si>
    <t>28/01/2024</t>
  </si>
  <si>
    <t>NVDA.O</t>
  </si>
  <si>
    <t>HP Inc</t>
  </si>
  <si>
    <t>HPQ</t>
  </si>
  <si>
    <t>Repsol YPF SA</t>
  </si>
  <si>
    <t>REP.MC</t>
  </si>
  <si>
    <t>ESA78374725</t>
  </si>
  <si>
    <t>Olam International Ltd</t>
  </si>
  <si>
    <t>SGD</t>
  </si>
  <si>
    <t>O32-SG</t>
  </si>
  <si>
    <t>SG199504676H</t>
  </si>
  <si>
    <t>Bunge Global</t>
  </si>
  <si>
    <t>BG</t>
  </si>
  <si>
    <t>Grupo Bimbo SAB de CV</t>
  </si>
  <si>
    <t>Mexico</t>
  </si>
  <si>
    <t>MXN</t>
  </si>
  <si>
    <t>BIMBO.A-MX</t>
  </si>
  <si>
    <t>MXGBI810615RI8</t>
  </si>
  <si>
    <t>ThyssenKrupp AG</t>
  </si>
  <si>
    <t>TKA-XE</t>
  </si>
  <si>
    <t>DE5110216866</t>
  </si>
  <si>
    <t>Walgreens Boots Alliance, Inc</t>
  </si>
  <si>
    <t>WBA-US</t>
  </si>
  <si>
    <t>Ericsson LM</t>
  </si>
  <si>
    <t>ERIC'B-SK</t>
  </si>
  <si>
    <t>SE5560160680</t>
  </si>
  <si>
    <t>MTN Group Ltd</t>
  </si>
  <si>
    <t>South Africa</t>
  </si>
  <si>
    <t>ZAR</t>
  </si>
  <si>
    <t>MTNJ.J</t>
  </si>
  <si>
    <t>ZA199400958406</t>
  </si>
  <si>
    <t>Wistron Corp</t>
  </si>
  <si>
    <t>3231.TW</t>
  </si>
  <si>
    <t>TW12868358</t>
  </si>
  <si>
    <t>Galaxy Entertainment Group Ltd</t>
  </si>
  <si>
    <t>Hotels and restaurants</t>
  </si>
  <si>
    <t>27-HK</t>
  </si>
  <si>
    <t>HK20048FH</t>
  </si>
  <si>
    <t>Cencosud S.A.</t>
  </si>
  <si>
    <t>Chile</t>
  </si>
  <si>
    <t>CLP</t>
  </si>
  <si>
    <t>CEN.SN</t>
  </si>
  <si>
    <t>JA Solar Technology Co Ltd</t>
  </si>
  <si>
    <t>002459.SZ</t>
  </si>
  <si>
    <t>Pegatron Corporation</t>
  </si>
  <si>
    <t>4938.TW</t>
  </si>
  <si>
    <t>TW28689155</t>
  </si>
  <si>
    <t>Grupo Mexico, S.A. de C.V.</t>
  </si>
  <si>
    <t>GMEXICO.B-MX</t>
  </si>
  <si>
    <t>MXGDM841107FUA</t>
  </si>
  <si>
    <t>United Microelectronics Corp</t>
  </si>
  <si>
    <t>2303-TW</t>
  </si>
  <si>
    <t>TW47217677</t>
  </si>
  <si>
    <t>ASE Technology Holding Co., Ltd</t>
  </si>
  <si>
    <t>3711.TW</t>
  </si>
  <si>
    <t>TW76027628</t>
  </si>
  <si>
    <t>ACWA Power</t>
  </si>
  <si>
    <t>2082.SE</t>
  </si>
  <si>
    <t>31/12/2022</t>
  </si>
  <si>
    <t>C900438047</t>
  </si>
  <si>
    <t>Sinopec Group</t>
  </si>
  <si>
    <t>600028-SH</t>
  </si>
  <si>
    <t>C901049756​</t>
  </si>
  <si>
    <r>
      <rPr>
        <i/>
        <sz val="9"/>
        <rFont val="Arial"/>
        <family val="2"/>
      </rPr>
      <t>Note:</t>
    </r>
    <r>
      <rPr>
        <sz val="9"/>
        <rFont val="Arial"/>
        <family val="2"/>
      </rPr>
      <t xml:space="preserve"> Preliminary results based on data from the companies' financial reporting, corresponding to the financial year from 1 April 2023 to 31 March 2024.</t>
    </r>
  </si>
  <si>
    <r>
      <t>d</t>
    </r>
    <r>
      <rPr>
        <sz val="9"/>
        <rFont val="Arial"/>
        <family val="2"/>
      </rPr>
      <t xml:space="preserve"> Data refer to 2022.</t>
    </r>
  </si>
  <si>
    <r>
      <t>c</t>
    </r>
    <r>
      <rPr>
        <sz val="9"/>
        <rFont val="Arial"/>
        <family val="2"/>
      </rPr>
      <t xml:space="preserve"> In a number of cases foreign employment data were calculated by applying the share of foreign employment in total employment of the previous year to total employment of 2023.</t>
    </r>
  </si>
  <si>
    <t>Web table 19. The world's top 100 non-financial MNEs, ranked by foreign assets, 2023</t>
  </si>
  <si>
    <t>Samsung Group</t>
  </si>
  <si>
    <t>Amazon.com</t>
  </si>
  <si>
    <t>Ford Motor</t>
  </si>
  <si>
    <t xml:space="preserve">Trafigura Group </t>
  </si>
  <si>
    <t>Toyota Motor</t>
  </si>
  <si>
    <t>Shell</t>
  </si>
  <si>
    <t>Deutsche Telekom</t>
  </si>
  <si>
    <t>TotalEnergies</t>
  </si>
  <si>
    <t>BP</t>
  </si>
  <si>
    <t>Stellantis</t>
  </si>
  <si>
    <t>Exxon Mobil</t>
  </si>
  <si>
    <t>Anheuser-Busch InBev</t>
  </si>
  <si>
    <t>Microsoft</t>
  </si>
  <si>
    <t>Honda Motor</t>
  </si>
  <si>
    <t>Chevron</t>
  </si>
  <si>
    <t>BMW</t>
  </si>
  <si>
    <t>Sony Group</t>
  </si>
  <si>
    <t>Enel</t>
  </si>
  <si>
    <t>CK Hutchison</t>
  </si>
  <si>
    <t>Vodafone Group</t>
  </si>
  <si>
    <t>British American Tobacco</t>
  </si>
  <si>
    <t>EDF</t>
  </si>
  <si>
    <t>Siemens</t>
  </si>
  <si>
    <t>Iberdrola</t>
  </si>
  <si>
    <t>Sinochem</t>
  </si>
  <si>
    <t>Nestlé</t>
  </si>
  <si>
    <t>Eni</t>
  </si>
  <si>
    <t>Glencore</t>
  </si>
  <si>
    <t>Alphabet</t>
  </si>
  <si>
    <t>Rio Tinto</t>
  </si>
  <si>
    <t>Pfizer</t>
  </si>
  <si>
    <t>RWE</t>
  </si>
  <si>
    <t>Takeda Pharmaceutical</t>
  </si>
  <si>
    <t>Roche</t>
  </si>
  <si>
    <t>Tencent</t>
  </si>
  <si>
    <t>Medtronic</t>
  </si>
  <si>
    <t>Telefonica</t>
  </si>
  <si>
    <t>Mitsubishi</t>
  </si>
  <si>
    <t>Huawei</t>
  </si>
  <si>
    <t>Apple</t>
  </si>
  <si>
    <t>Bayer</t>
  </si>
  <si>
    <t>Nissan Motor</t>
  </si>
  <si>
    <t>China COSCO Shipping Corp</t>
  </si>
  <si>
    <t>Novartis</t>
  </si>
  <si>
    <t>AstraZeneca</t>
  </si>
  <si>
    <t>Christian Dior</t>
  </si>
  <si>
    <t>Mitsui &amp; Co</t>
  </si>
  <si>
    <t>Linde</t>
  </si>
  <si>
    <t>Unilever</t>
  </si>
  <si>
    <t>Robert Bosch</t>
  </si>
  <si>
    <t>Enbridge</t>
  </si>
  <si>
    <t>Vinci</t>
  </si>
  <si>
    <t>Equinor</t>
  </si>
  <si>
    <t>Nippon Telegraph &amp; Telephone</t>
  </si>
  <si>
    <t>AerCap</t>
  </si>
  <si>
    <t>Airbus</t>
  </si>
  <si>
    <t>Veolia Environnement</t>
  </si>
  <si>
    <t>Intel</t>
  </si>
  <si>
    <t>Orange</t>
  </si>
  <si>
    <t>General Motors</t>
  </si>
  <si>
    <t>National Grid</t>
  </si>
  <si>
    <t>Mundys</t>
  </si>
  <si>
    <t>SAP</t>
  </si>
  <si>
    <t>Anglo American</t>
  </si>
  <si>
    <t>BASF</t>
  </si>
  <si>
    <t>Holcim</t>
  </si>
  <si>
    <t>Schneider Electric</t>
  </si>
  <si>
    <t>GlaxoSmithKline</t>
  </si>
  <si>
    <t>Philip Morris International</t>
  </si>
  <si>
    <t>Coca-Cola</t>
  </si>
  <si>
    <t>Mondelez International</t>
  </si>
  <si>
    <t>Procter &amp; Gamble</t>
  </si>
  <si>
    <t>TC Energy</t>
  </si>
  <si>
    <t>Petronas - Petroliam Nasional</t>
  </si>
  <si>
    <t>General Electric</t>
  </si>
  <si>
    <t>S&amp;P Global</t>
  </si>
  <si>
    <t xml:space="preserve">Deutsche Post </t>
  </si>
  <si>
    <t>Renault</t>
  </si>
  <si>
    <t>Volvo</t>
  </si>
  <si>
    <t>Walmart</t>
  </si>
  <si>
    <t>AbbVie</t>
  </si>
  <si>
    <t>Hanwha</t>
  </si>
  <si>
    <t>Compagnie de Saint-Gobain</t>
  </si>
  <si>
    <t>Air Liquide</t>
  </si>
  <si>
    <t>Comcast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</si>
</sst>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\ ###\ ##0"/>
    <numFmt numFmtId="165" formatCode="0.0"/>
    <numFmt numFmtId="166" formatCode="###\ ###\ ###"/>
  </numFmts>
  <fonts count="13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</font>
    <font>
      <vertAlign val="superscript"/>
      <sz val="9"/>
      <name val="Arial"/>
      <family val="2"/>
    </font>
    <font>
      <sz val="10"/>
      <color indexed="8"/>
      <name val="Arial"/>
      <family val="2"/>
    </font>
    <font>
      <sz val="8.5"/>
      <color indexed="63"/>
      <name val="Verdana"/>
      <family val="2"/>
    </font>
    <font>
      <sz val="8.5"/>
      <color rgb="FF333333"/>
      <name val="Verdana"/>
      <family val="2"/>
    </font>
    <font>
      <i/>
      <sz val="9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9"/>
      </left>
      <right/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" fillId="0" borderId="0"/>
  </cellStyleXfs>
  <cellXfs count="85">
    <xf numFmtId="0" fontId="0" fillId="0" borderId="0" xfId="0"/>
    <xf numFmtId="0" fontId="4" fillId="0" borderId="0" xfId="0" applyFont="1" applyAlignment="1">
      <alignment vertical="center"/>
    </xf>
    <xf numFmtId="0" fontId="4" fillId="2" borderId="0" xfId="1" applyFont="1" applyFill="1" applyAlignment="1" applyProtection="1">
      <alignment horizontal="centerContinuous" vertical="center"/>
      <protection locked="0"/>
    </xf>
    <xf numFmtId="0" fontId="4" fillId="2" borderId="0" xfId="2" applyFont="1" applyFill="1" applyAlignment="1" applyProtection="1">
      <alignment vertical="center"/>
      <protection locked="0"/>
    </xf>
    <xf numFmtId="0" fontId="4" fillId="2" borderId="1" xfId="2" applyFont="1" applyFill="1" applyBorder="1" applyAlignment="1" applyProtection="1">
      <alignment vertical="center"/>
      <protection locked="0"/>
    </xf>
    <xf numFmtId="0" fontId="4" fillId="2" borderId="0" xfId="1" applyFont="1" applyFill="1" applyAlignment="1" applyProtection="1">
      <alignment horizontal="left" vertical="center"/>
      <protection locked="0"/>
    </xf>
    <xf numFmtId="164" fontId="4" fillId="2" borderId="0" xfId="2" applyNumberFormat="1" applyFont="1" applyFill="1" applyAlignment="1" applyProtection="1">
      <alignment vertical="center"/>
      <protection locked="0"/>
    </xf>
    <xf numFmtId="1" fontId="4" fillId="2" borderId="0" xfId="2" applyNumberFormat="1" applyFont="1" applyFill="1" applyAlignment="1" applyProtection="1">
      <alignment vertical="center"/>
      <protection locked="0"/>
    </xf>
    <xf numFmtId="164" fontId="4" fillId="2" borderId="0" xfId="2" applyNumberFormat="1" applyFont="1" applyFill="1" applyAlignment="1" applyProtection="1">
      <alignment horizontal="left" vertical="center"/>
      <protection locked="0"/>
    </xf>
    <xf numFmtId="0" fontId="6" fillId="2" borderId="0" xfId="2" applyFont="1" applyFill="1" applyAlignment="1" applyProtection="1">
      <alignment horizontal="left" vertical="center"/>
      <protection locked="0"/>
    </xf>
    <xf numFmtId="165" fontId="4" fillId="2" borderId="0" xfId="2" applyNumberFormat="1" applyFont="1" applyFill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164" fontId="2" fillId="2" borderId="3" xfId="1" applyNumberFormat="1" applyFont="1" applyFill="1" applyBorder="1" applyAlignment="1" applyProtection="1">
      <alignment horizontal="center" vertical="center"/>
      <protection locked="0"/>
    </xf>
    <xf numFmtId="1" fontId="3" fillId="2" borderId="3" xfId="1" applyNumberFormat="1" applyFont="1" applyFill="1" applyBorder="1" applyAlignment="1" applyProtection="1">
      <alignment horizontal="center" vertical="center"/>
      <protection locked="0"/>
    </xf>
    <xf numFmtId="165" fontId="2" fillId="2" borderId="3" xfId="1" applyNumberFormat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" fontId="2" fillId="2" borderId="1" xfId="1" applyNumberFormat="1" applyFont="1" applyFill="1" applyBorder="1" applyAlignment="1" applyProtection="1">
      <alignment horizontal="center" vertical="center"/>
      <protection locked="0"/>
    </xf>
    <xf numFmtId="165" fontId="6" fillId="2" borderId="1" xfId="1" applyNumberFormat="1" applyFont="1" applyFill="1" applyBorder="1" applyAlignment="1" applyProtection="1">
      <alignment horizontal="center" vertical="center"/>
      <protection locked="0"/>
    </xf>
    <xf numFmtId="165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vertical="center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vertical="center"/>
      <protection locked="0"/>
    </xf>
    <xf numFmtId="164" fontId="4" fillId="2" borderId="0" xfId="1" applyNumberFormat="1" applyFont="1" applyFill="1" applyAlignment="1" applyProtection="1">
      <alignment horizontal="right" vertical="center"/>
      <protection locked="0"/>
    </xf>
    <xf numFmtId="1" fontId="4" fillId="2" borderId="0" xfId="1" applyNumberFormat="1" applyFont="1" applyFill="1" applyAlignment="1" applyProtection="1">
      <alignment horizontal="right" vertical="center"/>
      <protection locked="0"/>
    </xf>
    <xf numFmtId="164" fontId="4" fillId="2" borderId="0" xfId="1" applyNumberFormat="1" applyFont="1" applyFill="1" applyAlignment="1" applyProtection="1">
      <alignment horizontal="left" vertical="center"/>
      <protection locked="0"/>
    </xf>
    <xf numFmtId="165" fontId="6" fillId="2" borderId="0" xfId="1" applyNumberFormat="1" applyFont="1" applyFill="1" applyAlignment="1" applyProtection="1">
      <alignment horizontal="left" vertical="center"/>
      <protection locked="0"/>
    </xf>
    <xf numFmtId="165" fontId="2" fillId="2" borderId="0" xfId="1" applyNumberFormat="1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 shrinkToFit="1"/>
    </xf>
    <xf numFmtId="0" fontId="4" fillId="2" borderId="0" xfId="0" applyFont="1" applyFill="1" applyAlignment="1" applyProtection="1">
      <alignment horizontal="right" vertical="center" shrinkToFit="1"/>
      <protection locked="0"/>
    </xf>
    <xf numFmtId="0" fontId="7" fillId="2" borderId="0" xfId="3" applyFill="1" applyAlignment="1">
      <alignment wrapText="1"/>
    </xf>
    <xf numFmtId="166" fontId="4" fillId="2" borderId="0" xfId="4" applyNumberFormat="1" applyFont="1" applyFill="1" applyAlignment="1">
      <alignment horizontal="right" vertical="center" wrapText="1"/>
    </xf>
    <xf numFmtId="0" fontId="6" fillId="2" borderId="0" xfId="5" applyFont="1" applyFill="1" applyAlignment="1">
      <alignment horizontal="right" vertical="center" wrapText="1"/>
    </xf>
    <xf numFmtId="165" fontId="4" fillId="2" borderId="0" xfId="4" applyNumberFormat="1" applyFont="1" applyFill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7" fillId="2" borderId="0" xfId="4" applyFill="1" applyAlignment="1">
      <alignment wrapText="1"/>
    </xf>
    <xf numFmtId="166" fontId="6" fillId="2" borderId="0" xfId="4" applyNumberFormat="1" applyFont="1" applyFill="1" applyAlignment="1">
      <alignment horizontal="right" vertical="center" wrapText="1"/>
    </xf>
    <xf numFmtId="0" fontId="0" fillId="2" borderId="0" xfId="0" applyFill="1"/>
    <xf numFmtId="0" fontId="4" fillId="3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" fontId="4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9" fillId="2" borderId="5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shrinkToFit="1"/>
    </xf>
    <xf numFmtId="0" fontId="4" fillId="2" borderId="1" xfId="0" applyFont="1" applyFill="1" applyBorder="1" applyAlignment="1" applyProtection="1">
      <alignment horizontal="right" vertical="center" shrinkToFit="1"/>
      <protection locked="0"/>
    </xf>
    <xf numFmtId="0" fontId="7" fillId="2" borderId="1" xfId="3" applyFill="1" applyBorder="1" applyAlignment="1">
      <alignment wrapText="1"/>
    </xf>
    <xf numFmtId="166" fontId="4" fillId="2" borderId="1" xfId="4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vertical="center"/>
    </xf>
    <xf numFmtId="0" fontId="6" fillId="2" borderId="1" xfId="5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 applyProtection="1">
      <alignment vertical="center"/>
      <protection locked="0"/>
    </xf>
    <xf numFmtId="0" fontId="10" fillId="2" borderId="0" xfId="2" applyFont="1" applyFill="1" applyAlignment="1" applyProtection="1">
      <alignment horizontal="left"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6" fillId="2" borderId="0" xfId="0" applyFont="1" applyFill="1" applyAlignment="1">
      <alignment horizontal="left" vertical="center"/>
    </xf>
    <xf numFmtId="165" fontId="4" fillId="0" borderId="0" xfId="0" applyNumberFormat="1" applyFont="1" applyAlignment="1">
      <alignment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left" vertical="center"/>
      <protection locked="0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11" fillId="5" borderId="7" xfId="6" applyFont="1" applyFill="1" applyBorder="1" applyAlignment="1">
      <alignment horizontal="center"/>
    </xf>
    <xf numFmtId="0" fontId="11" fillId="0" borderId="8" xfId="6" applyFont="1" applyBorder="1" applyAlignment="1">
      <alignment horizontal="right" wrapText="1"/>
    </xf>
    <xf numFmtId="0" fontId="11" fillId="0" borderId="8" xfId="6" applyFont="1" applyBorder="1" applyAlignment="1">
      <alignment wrapText="1"/>
    </xf>
    <xf numFmtId="14" fontId="11" fillId="0" borderId="8" xfId="6" applyNumberFormat="1" applyFont="1" applyBorder="1" applyAlignment="1">
      <alignment horizontal="right" wrapText="1"/>
    </xf>
    <xf numFmtId="0" fontId="12" fillId="0" borderId="0" xfId="6"/>
    <xf numFmtId="0" fontId="11" fillId="0" borderId="0" xfId="6" applyFont="1" applyAlignment="1">
      <alignment horizontal="right" wrapText="1"/>
    </xf>
    <xf numFmtId="0" fontId="11" fillId="0" borderId="8" xfId="7" applyFont="1" applyBorder="1" applyAlignment="1">
      <alignment wrapText="1"/>
    </xf>
    <xf numFmtId="0" fontId="11" fillId="0" borderId="8" xfId="7" applyFont="1" applyBorder="1" applyAlignment="1">
      <alignment horizontal="right" wrapText="1"/>
    </xf>
    <xf numFmtId="165" fontId="0" fillId="0" borderId="0" xfId="0" applyNumberFormat="1"/>
    <xf numFmtId="165" fontId="1" fillId="0" borderId="0" xfId="8" applyNumberFormat="1"/>
    <xf numFmtId="14" fontId="11" fillId="6" borderId="8" xfId="7" applyNumberFormat="1" applyFont="1" applyFill="1" applyBorder="1" applyAlignment="1">
      <alignment horizontal="right" wrapText="1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164" fontId="2" fillId="2" borderId="2" xfId="1" applyNumberFormat="1" applyFont="1" applyFill="1" applyBorder="1" applyAlignment="1" applyProtection="1">
      <alignment horizontal="center" vertical="center"/>
      <protection locked="0"/>
    </xf>
    <xf numFmtId="1" fontId="4" fillId="2" borderId="0" xfId="4" applyNumberFormat="1" applyFont="1" applyFill="1" applyAlignment="1">
      <alignment horizontal="center" vertical="center" wrapText="1"/>
    </xf>
    <xf numFmtId="1" fontId="4" fillId="2" borderId="1" xfId="4" applyNumberFormat="1" applyFont="1" applyFill="1" applyBorder="1" applyAlignment="1">
      <alignment horizontal="center" vertical="center" wrapText="1"/>
    </xf>
  </cellXfs>
  <cellStyles count="9">
    <cellStyle name="Normal" xfId="0" builtinId="0"/>
    <cellStyle name="Normal 6" xfId="8" xr:uid="{532E9A91-DA4F-4431-9360-3D874993AFB5}"/>
    <cellStyle name="Normal_30Aprile" xfId="3" xr:uid="{2708540F-962C-4DC9-80A8-FA53926E1F11}"/>
    <cellStyle name="Normal_Sheet1" xfId="4" xr:uid="{9B0908F1-78AC-4521-88FA-F6FAA215EDB5}"/>
    <cellStyle name="Normal_Sheet1_1" xfId="6" xr:uid="{EBD11100-B4BD-43BE-8F57-4874CD3F6D63}"/>
    <cellStyle name="Normal_Sheet1_Sheet1" xfId="5" xr:uid="{62B3120B-CE9F-4A42-943E-FE055F736026}"/>
    <cellStyle name="Normal_Sheet2" xfId="7" xr:uid="{B62D708B-B4DB-4963-B243-EE3AF592DD28}"/>
    <cellStyle name="Normal_Sheet5" xfId="2" xr:uid="{957DFEE4-9598-46EC-90B6-EE67C010864F}"/>
    <cellStyle name="Normal_WWW-DATA" xfId="1" xr:uid="{969A609E-263C-4EA7-ADD2-A2174CF0FB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57972-2902-49AE-A30A-F95006859464}">
  <dimension ref="A1:BM116"/>
  <sheetViews>
    <sheetView tabSelected="1" zoomScale="115" zoomScaleNormal="115" workbookViewId="0">
      <selection activeCell="Q7" sqref="Q7:Q106"/>
    </sheetView>
  </sheetViews>
  <sheetFormatPr defaultColWidth="8.6640625" defaultRowHeight="13.2" x14ac:dyDescent="0.25"/>
  <cols>
    <col min="1" max="1" width="5.6640625" style="1" customWidth="1"/>
    <col min="2" max="2" width="2.33203125" style="1" customWidth="1"/>
    <col min="3" max="3" width="3.6640625" style="1" customWidth="1"/>
    <col min="4" max="4" width="2.33203125" style="1" customWidth="1"/>
    <col min="5" max="5" width="41" style="1" customWidth="1"/>
    <col min="6" max="6" width="21.6640625" style="1" customWidth="1"/>
    <col min="7" max="7" width="37.21875" style="1" customWidth="1"/>
    <col min="8" max="8" width="8.6640625" style="63" customWidth="1"/>
    <col min="9" max="9" width="8.6640625" style="65" customWidth="1"/>
    <col min="10" max="10" width="1.6640625" style="63" customWidth="1"/>
    <col min="11" max="12" width="8.6640625" style="63" customWidth="1"/>
    <col min="13" max="13" width="1.6640625" style="63" customWidth="1"/>
    <col min="14" max="14" width="8.6640625" style="63" customWidth="1"/>
    <col min="15" max="15" width="9.6640625" style="63" customWidth="1"/>
    <col min="16" max="16" width="1.6640625" style="64" customWidth="1"/>
    <col min="17" max="17" width="9.109375" style="60"/>
    <col min="18" max="19" width="12.44140625" style="1" customWidth="1"/>
    <col min="20" max="256" width="9.109375" style="1"/>
    <col min="257" max="257" width="5.6640625" style="1" customWidth="1"/>
    <col min="258" max="258" width="2.33203125" style="1" customWidth="1"/>
    <col min="259" max="259" width="3.6640625" style="1" customWidth="1"/>
    <col min="260" max="260" width="2.33203125" style="1" customWidth="1"/>
    <col min="261" max="261" width="48.6640625" style="1" customWidth="1"/>
    <col min="262" max="262" width="21.6640625" style="1" customWidth="1"/>
    <col min="263" max="263" width="32.33203125" style="1" customWidth="1"/>
    <col min="264" max="265" width="8.6640625" style="1" customWidth="1"/>
    <col min="266" max="266" width="1.6640625" style="1" customWidth="1"/>
    <col min="267" max="268" width="8.6640625" style="1" customWidth="1"/>
    <col min="269" max="269" width="1.6640625" style="1" customWidth="1"/>
    <col min="270" max="270" width="8.6640625" style="1" customWidth="1"/>
    <col min="271" max="271" width="9.6640625" style="1" customWidth="1"/>
    <col min="272" max="272" width="1.6640625" style="1" customWidth="1"/>
    <col min="273" max="273" width="9.109375" style="1"/>
    <col min="274" max="275" width="12.44140625" style="1" customWidth="1"/>
    <col min="276" max="512" width="9.109375" style="1"/>
    <col min="513" max="513" width="5.6640625" style="1" customWidth="1"/>
    <col min="514" max="514" width="2.33203125" style="1" customWidth="1"/>
    <col min="515" max="515" width="3.6640625" style="1" customWidth="1"/>
    <col min="516" max="516" width="2.33203125" style="1" customWidth="1"/>
    <col min="517" max="517" width="48.6640625" style="1" customWidth="1"/>
    <col min="518" max="518" width="21.6640625" style="1" customWidth="1"/>
    <col min="519" max="519" width="32.33203125" style="1" customWidth="1"/>
    <col min="520" max="521" width="8.6640625" style="1" customWidth="1"/>
    <col min="522" max="522" width="1.6640625" style="1" customWidth="1"/>
    <col min="523" max="524" width="8.6640625" style="1" customWidth="1"/>
    <col min="525" max="525" width="1.6640625" style="1" customWidth="1"/>
    <col min="526" max="526" width="8.6640625" style="1" customWidth="1"/>
    <col min="527" max="527" width="9.6640625" style="1" customWidth="1"/>
    <col min="528" max="528" width="1.6640625" style="1" customWidth="1"/>
    <col min="529" max="529" width="9.109375" style="1"/>
    <col min="530" max="531" width="12.44140625" style="1" customWidth="1"/>
    <col min="532" max="768" width="9.109375" style="1"/>
    <col min="769" max="769" width="5.6640625" style="1" customWidth="1"/>
    <col min="770" max="770" width="2.33203125" style="1" customWidth="1"/>
    <col min="771" max="771" width="3.6640625" style="1" customWidth="1"/>
    <col min="772" max="772" width="2.33203125" style="1" customWidth="1"/>
    <col min="773" max="773" width="48.6640625" style="1" customWidth="1"/>
    <col min="774" max="774" width="21.6640625" style="1" customWidth="1"/>
    <col min="775" max="775" width="32.33203125" style="1" customWidth="1"/>
    <col min="776" max="777" width="8.6640625" style="1" customWidth="1"/>
    <col min="778" max="778" width="1.6640625" style="1" customWidth="1"/>
    <col min="779" max="780" width="8.6640625" style="1" customWidth="1"/>
    <col min="781" max="781" width="1.6640625" style="1" customWidth="1"/>
    <col min="782" max="782" width="8.6640625" style="1" customWidth="1"/>
    <col min="783" max="783" width="9.6640625" style="1" customWidth="1"/>
    <col min="784" max="784" width="1.6640625" style="1" customWidth="1"/>
    <col min="785" max="785" width="9.109375" style="1"/>
    <col min="786" max="787" width="12.44140625" style="1" customWidth="1"/>
    <col min="788" max="1024" width="9.109375" style="1"/>
    <col min="1025" max="1025" width="5.6640625" style="1" customWidth="1"/>
    <col min="1026" max="1026" width="2.33203125" style="1" customWidth="1"/>
    <col min="1027" max="1027" width="3.6640625" style="1" customWidth="1"/>
    <col min="1028" max="1028" width="2.33203125" style="1" customWidth="1"/>
    <col min="1029" max="1029" width="48.6640625" style="1" customWidth="1"/>
    <col min="1030" max="1030" width="21.6640625" style="1" customWidth="1"/>
    <col min="1031" max="1031" width="32.33203125" style="1" customWidth="1"/>
    <col min="1032" max="1033" width="8.6640625" style="1" customWidth="1"/>
    <col min="1034" max="1034" width="1.6640625" style="1" customWidth="1"/>
    <col min="1035" max="1036" width="8.6640625" style="1" customWidth="1"/>
    <col min="1037" max="1037" width="1.6640625" style="1" customWidth="1"/>
    <col min="1038" max="1038" width="8.6640625" style="1" customWidth="1"/>
    <col min="1039" max="1039" width="9.6640625" style="1" customWidth="1"/>
    <col min="1040" max="1040" width="1.6640625" style="1" customWidth="1"/>
    <col min="1041" max="1041" width="9.109375" style="1"/>
    <col min="1042" max="1043" width="12.44140625" style="1" customWidth="1"/>
    <col min="1044" max="1280" width="9.109375" style="1"/>
    <col min="1281" max="1281" width="5.6640625" style="1" customWidth="1"/>
    <col min="1282" max="1282" width="2.33203125" style="1" customWidth="1"/>
    <col min="1283" max="1283" width="3.6640625" style="1" customWidth="1"/>
    <col min="1284" max="1284" width="2.33203125" style="1" customWidth="1"/>
    <col min="1285" max="1285" width="48.6640625" style="1" customWidth="1"/>
    <col min="1286" max="1286" width="21.6640625" style="1" customWidth="1"/>
    <col min="1287" max="1287" width="32.33203125" style="1" customWidth="1"/>
    <col min="1288" max="1289" width="8.6640625" style="1" customWidth="1"/>
    <col min="1290" max="1290" width="1.6640625" style="1" customWidth="1"/>
    <col min="1291" max="1292" width="8.6640625" style="1" customWidth="1"/>
    <col min="1293" max="1293" width="1.6640625" style="1" customWidth="1"/>
    <col min="1294" max="1294" width="8.6640625" style="1" customWidth="1"/>
    <col min="1295" max="1295" width="9.6640625" style="1" customWidth="1"/>
    <col min="1296" max="1296" width="1.6640625" style="1" customWidth="1"/>
    <col min="1297" max="1297" width="9.109375" style="1"/>
    <col min="1298" max="1299" width="12.44140625" style="1" customWidth="1"/>
    <col min="1300" max="1536" width="9.109375" style="1"/>
    <col min="1537" max="1537" width="5.6640625" style="1" customWidth="1"/>
    <col min="1538" max="1538" width="2.33203125" style="1" customWidth="1"/>
    <col min="1539" max="1539" width="3.6640625" style="1" customWidth="1"/>
    <col min="1540" max="1540" width="2.33203125" style="1" customWidth="1"/>
    <col min="1541" max="1541" width="48.6640625" style="1" customWidth="1"/>
    <col min="1542" max="1542" width="21.6640625" style="1" customWidth="1"/>
    <col min="1543" max="1543" width="32.33203125" style="1" customWidth="1"/>
    <col min="1544" max="1545" width="8.6640625" style="1" customWidth="1"/>
    <col min="1546" max="1546" width="1.6640625" style="1" customWidth="1"/>
    <col min="1547" max="1548" width="8.6640625" style="1" customWidth="1"/>
    <col min="1549" max="1549" width="1.6640625" style="1" customWidth="1"/>
    <col min="1550" max="1550" width="8.6640625" style="1" customWidth="1"/>
    <col min="1551" max="1551" width="9.6640625" style="1" customWidth="1"/>
    <col min="1552" max="1552" width="1.6640625" style="1" customWidth="1"/>
    <col min="1553" max="1553" width="9.109375" style="1"/>
    <col min="1554" max="1555" width="12.44140625" style="1" customWidth="1"/>
    <col min="1556" max="1792" width="9.109375" style="1"/>
    <col min="1793" max="1793" width="5.6640625" style="1" customWidth="1"/>
    <col min="1794" max="1794" width="2.33203125" style="1" customWidth="1"/>
    <col min="1795" max="1795" width="3.6640625" style="1" customWidth="1"/>
    <col min="1796" max="1796" width="2.33203125" style="1" customWidth="1"/>
    <col min="1797" max="1797" width="48.6640625" style="1" customWidth="1"/>
    <col min="1798" max="1798" width="21.6640625" style="1" customWidth="1"/>
    <col min="1799" max="1799" width="32.33203125" style="1" customWidth="1"/>
    <col min="1800" max="1801" width="8.6640625" style="1" customWidth="1"/>
    <col min="1802" max="1802" width="1.6640625" style="1" customWidth="1"/>
    <col min="1803" max="1804" width="8.6640625" style="1" customWidth="1"/>
    <col min="1805" max="1805" width="1.6640625" style="1" customWidth="1"/>
    <col min="1806" max="1806" width="8.6640625" style="1" customWidth="1"/>
    <col min="1807" max="1807" width="9.6640625" style="1" customWidth="1"/>
    <col min="1808" max="1808" width="1.6640625" style="1" customWidth="1"/>
    <col min="1809" max="1809" width="9.109375" style="1"/>
    <col min="1810" max="1811" width="12.44140625" style="1" customWidth="1"/>
    <col min="1812" max="2048" width="9.109375" style="1"/>
    <col min="2049" max="2049" width="5.6640625" style="1" customWidth="1"/>
    <col min="2050" max="2050" width="2.33203125" style="1" customWidth="1"/>
    <col min="2051" max="2051" width="3.6640625" style="1" customWidth="1"/>
    <col min="2052" max="2052" width="2.33203125" style="1" customWidth="1"/>
    <col min="2053" max="2053" width="48.6640625" style="1" customWidth="1"/>
    <col min="2054" max="2054" width="21.6640625" style="1" customWidth="1"/>
    <col min="2055" max="2055" width="32.33203125" style="1" customWidth="1"/>
    <col min="2056" max="2057" width="8.6640625" style="1" customWidth="1"/>
    <col min="2058" max="2058" width="1.6640625" style="1" customWidth="1"/>
    <col min="2059" max="2060" width="8.6640625" style="1" customWidth="1"/>
    <col min="2061" max="2061" width="1.6640625" style="1" customWidth="1"/>
    <col min="2062" max="2062" width="8.6640625" style="1" customWidth="1"/>
    <col min="2063" max="2063" width="9.6640625" style="1" customWidth="1"/>
    <col min="2064" max="2064" width="1.6640625" style="1" customWidth="1"/>
    <col min="2065" max="2065" width="9.109375" style="1"/>
    <col min="2066" max="2067" width="12.44140625" style="1" customWidth="1"/>
    <col min="2068" max="2304" width="9.109375" style="1"/>
    <col min="2305" max="2305" width="5.6640625" style="1" customWidth="1"/>
    <col min="2306" max="2306" width="2.33203125" style="1" customWidth="1"/>
    <col min="2307" max="2307" width="3.6640625" style="1" customWidth="1"/>
    <col min="2308" max="2308" width="2.33203125" style="1" customWidth="1"/>
    <col min="2309" max="2309" width="48.6640625" style="1" customWidth="1"/>
    <col min="2310" max="2310" width="21.6640625" style="1" customWidth="1"/>
    <col min="2311" max="2311" width="32.33203125" style="1" customWidth="1"/>
    <col min="2312" max="2313" width="8.6640625" style="1" customWidth="1"/>
    <col min="2314" max="2314" width="1.6640625" style="1" customWidth="1"/>
    <col min="2315" max="2316" width="8.6640625" style="1" customWidth="1"/>
    <col min="2317" max="2317" width="1.6640625" style="1" customWidth="1"/>
    <col min="2318" max="2318" width="8.6640625" style="1" customWidth="1"/>
    <col min="2319" max="2319" width="9.6640625" style="1" customWidth="1"/>
    <col min="2320" max="2320" width="1.6640625" style="1" customWidth="1"/>
    <col min="2321" max="2321" width="9.109375" style="1"/>
    <col min="2322" max="2323" width="12.44140625" style="1" customWidth="1"/>
    <col min="2324" max="2560" width="9.109375" style="1"/>
    <col min="2561" max="2561" width="5.6640625" style="1" customWidth="1"/>
    <col min="2562" max="2562" width="2.33203125" style="1" customWidth="1"/>
    <col min="2563" max="2563" width="3.6640625" style="1" customWidth="1"/>
    <col min="2564" max="2564" width="2.33203125" style="1" customWidth="1"/>
    <col min="2565" max="2565" width="48.6640625" style="1" customWidth="1"/>
    <col min="2566" max="2566" width="21.6640625" style="1" customWidth="1"/>
    <col min="2567" max="2567" width="32.33203125" style="1" customWidth="1"/>
    <col min="2568" max="2569" width="8.6640625" style="1" customWidth="1"/>
    <col min="2570" max="2570" width="1.6640625" style="1" customWidth="1"/>
    <col min="2571" max="2572" width="8.6640625" style="1" customWidth="1"/>
    <col min="2573" max="2573" width="1.6640625" style="1" customWidth="1"/>
    <col min="2574" max="2574" width="8.6640625" style="1" customWidth="1"/>
    <col min="2575" max="2575" width="9.6640625" style="1" customWidth="1"/>
    <col min="2576" max="2576" width="1.6640625" style="1" customWidth="1"/>
    <col min="2577" max="2577" width="9.109375" style="1"/>
    <col min="2578" max="2579" width="12.44140625" style="1" customWidth="1"/>
    <col min="2580" max="2816" width="9.109375" style="1"/>
    <col min="2817" max="2817" width="5.6640625" style="1" customWidth="1"/>
    <col min="2818" max="2818" width="2.33203125" style="1" customWidth="1"/>
    <col min="2819" max="2819" width="3.6640625" style="1" customWidth="1"/>
    <col min="2820" max="2820" width="2.33203125" style="1" customWidth="1"/>
    <col min="2821" max="2821" width="48.6640625" style="1" customWidth="1"/>
    <col min="2822" max="2822" width="21.6640625" style="1" customWidth="1"/>
    <col min="2823" max="2823" width="32.33203125" style="1" customWidth="1"/>
    <col min="2824" max="2825" width="8.6640625" style="1" customWidth="1"/>
    <col min="2826" max="2826" width="1.6640625" style="1" customWidth="1"/>
    <col min="2827" max="2828" width="8.6640625" style="1" customWidth="1"/>
    <col min="2829" max="2829" width="1.6640625" style="1" customWidth="1"/>
    <col min="2830" max="2830" width="8.6640625" style="1" customWidth="1"/>
    <col min="2831" max="2831" width="9.6640625" style="1" customWidth="1"/>
    <col min="2832" max="2832" width="1.6640625" style="1" customWidth="1"/>
    <col min="2833" max="2833" width="9.109375" style="1"/>
    <col min="2834" max="2835" width="12.44140625" style="1" customWidth="1"/>
    <col min="2836" max="3072" width="9.109375" style="1"/>
    <col min="3073" max="3073" width="5.6640625" style="1" customWidth="1"/>
    <col min="3074" max="3074" width="2.33203125" style="1" customWidth="1"/>
    <col min="3075" max="3075" width="3.6640625" style="1" customWidth="1"/>
    <col min="3076" max="3076" width="2.33203125" style="1" customWidth="1"/>
    <col min="3077" max="3077" width="48.6640625" style="1" customWidth="1"/>
    <col min="3078" max="3078" width="21.6640625" style="1" customWidth="1"/>
    <col min="3079" max="3079" width="32.33203125" style="1" customWidth="1"/>
    <col min="3080" max="3081" width="8.6640625" style="1" customWidth="1"/>
    <col min="3082" max="3082" width="1.6640625" style="1" customWidth="1"/>
    <col min="3083" max="3084" width="8.6640625" style="1" customWidth="1"/>
    <col min="3085" max="3085" width="1.6640625" style="1" customWidth="1"/>
    <col min="3086" max="3086" width="8.6640625" style="1" customWidth="1"/>
    <col min="3087" max="3087" width="9.6640625" style="1" customWidth="1"/>
    <col min="3088" max="3088" width="1.6640625" style="1" customWidth="1"/>
    <col min="3089" max="3089" width="9.109375" style="1"/>
    <col min="3090" max="3091" width="12.44140625" style="1" customWidth="1"/>
    <col min="3092" max="3328" width="9.109375" style="1"/>
    <col min="3329" max="3329" width="5.6640625" style="1" customWidth="1"/>
    <col min="3330" max="3330" width="2.33203125" style="1" customWidth="1"/>
    <col min="3331" max="3331" width="3.6640625" style="1" customWidth="1"/>
    <col min="3332" max="3332" width="2.33203125" style="1" customWidth="1"/>
    <col min="3333" max="3333" width="48.6640625" style="1" customWidth="1"/>
    <col min="3334" max="3334" width="21.6640625" style="1" customWidth="1"/>
    <col min="3335" max="3335" width="32.33203125" style="1" customWidth="1"/>
    <col min="3336" max="3337" width="8.6640625" style="1" customWidth="1"/>
    <col min="3338" max="3338" width="1.6640625" style="1" customWidth="1"/>
    <col min="3339" max="3340" width="8.6640625" style="1" customWidth="1"/>
    <col min="3341" max="3341" width="1.6640625" style="1" customWidth="1"/>
    <col min="3342" max="3342" width="8.6640625" style="1" customWidth="1"/>
    <col min="3343" max="3343" width="9.6640625" style="1" customWidth="1"/>
    <col min="3344" max="3344" width="1.6640625" style="1" customWidth="1"/>
    <col min="3345" max="3345" width="9.109375" style="1"/>
    <col min="3346" max="3347" width="12.44140625" style="1" customWidth="1"/>
    <col min="3348" max="3584" width="9.109375" style="1"/>
    <col min="3585" max="3585" width="5.6640625" style="1" customWidth="1"/>
    <col min="3586" max="3586" width="2.33203125" style="1" customWidth="1"/>
    <col min="3587" max="3587" width="3.6640625" style="1" customWidth="1"/>
    <col min="3588" max="3588" width="2.33203125" style="1" customWidth="1"/>
    <col min="3589" max="3589" width="48.6640625" style="1" customWidth="1"/>
    <col min="3590" max="3590" width="21.6640625" style="1" customWidth="1"/>
    <col min="3591" max="3591" width="32.33203125" style="1" customWidth="1"/>
    <col min="3592" max="3593" width="8.6640625" style="1" customWidth="1"/>
    <col min="3594" max="3594" width="1.6640625" style="1" customWidth="1"/>
    <col min="3595" max="3596" width="8.6640625" style="1" customWidth="1"/>
    <col min="3597" max="3597" width="1.6640625" style="1" customWidth="1"/>
    <col min="3598" max="3598" width="8.6640625" style="1" customWidth="1"/>
    <col min="3599" max="3599" width="9.6640625" style="1" customWidth="1"/>
    <col min="3600" max="3600" width="1.6640625" style="1" customWidth="1"/>
    <col min="3601" max="3601" width="9.109375" style="1"/>
    <col min="3602" max="3603" width="12.44140625" style="1" customWidth="1"/>
    <col min="3604" max="3840" width="9.109375" style="1"/>
    <col min="3841" max="3841" width="5.6640625" style="1" customWidth="1"/>
    <col min="3842" max="3842" width="2.33203125" style="1" customWidth="1"/>
    <col min="3843" max="3843" width="3.6640625" style="1" customWidth="1"/>
    <col min="3844" max="3844" width="2.33203125" style="1" customWidth="1"/>
    <col min="3845" max="3845" width="48.6640625" style="1" customWidth="1"/>
    <col min="3846" max="3846" width="21.6640625" style="1" customWidth="1"/>
    <col min="3847" max="3847" width="32.33203125" style="1" customWidth="1"/>
    <col min="3848" max="3849" width="8.6640625" style="1" customWidth="1"/>
    <col min="3850" max="3850" width="1.6640625" style="1" customWidth="1"/>
    <col min="3851" max="3852" width="8.6640625" style="1" customWidth="1"/>
    <col min="3853" max="3853" width="1.6640625" style="1" customWidth="1"/>
    <col min="3854" max="3854" width="8.6640625" style="1" customWidth="1"/>
    <col min="3855" max="3855" width="9.6640625" style="1" customWidth="1"/>
    <col min="3856" max="3856" width="1.6640625" style="1" customWidth="1"/>
    <col min="3857" max="3857" width="9.109375" style="1"/>
    <col min="3858" max="3859" width="12.44140625" style="1" customWidth="1"/>
    <col min="3860" max="4096" width="9.109375" style="1"/>
    <col min="4097" max="4097" width="5.6640625" style="1" customWidth="1"/>
    <col min="4098" max="4098" width="2.33203125" style="1" customWidth="1"/>
    <col min="4099" max="4099" width="3.6640625" style="1" customWidth="1"/>
    <col min="4100" max="4100" width="2.33203125" style="1" customWidth="1"/>
    <col min="4101" max="4101" width="48.6640625" style="1" customWidth="1"/>
    <col min="4102" max="4102" width="21.6640625" style="1" customWidth="1"/>
    <col min="4103" max="4103" width="32.33203125" style="1" customWidth="1"/>
    <col min="4104" max="4105" width="8.6640625" style="1" customWidth="1"/>
    <col min="4106" max="4106" width="1.6640625" style="1" customWidth="1"/>
    <col min="4107" max="4108" width="8.6640625" style="1" customWidth="1"/>
    <col min="4109" max="4109" width="1.6640625" style="1" customWidth="1"/>
    <col min="4110" max="4110" width="8.6640625" style="1" customWidth="1"/>
    <col min="4111" max="4111" width="9.6640625" style="1" customWidth="1"/>
    <col min="4112" max="4112" width="1.6640625" style="1" customWidth="1"/>
    <col min="4113" max="4113" width="9.109375" style="1"/>
    <col min="4114" max="4115" width="12.44140625" style="1" customWidth="1"/>
    <col min="4116" max="4352" width="9.109375" style="1"/>
    <col min="4353" max="4353" width="5.6640625" style="1" customWidth="1"/>
    <col min="4354" max="4354" width="2.33203125" style="1" customWidth="1"/>
    <col min="4355" max="4355" width="3.6640625" style="1" customWidth="1"/>
    <col min="4356" max="4356" width="2.33203125" style="1" customWidth="1"/>
    <col min="4357" max="4357" width="48.6640625" style="1" customWidth="1"/>
    <col min="4358" max="4358" width="21.6640625" style="1" customWidth="1"/>
    <col min="4359" max="4359" width="32.33203125" style="1" customWidth="1"/>
    <col min="4360" max="4361" width="8.6640625" style="1" customWidth="1"/>
    <col min="4362" max="4362" width="1.6640625" style="1" customWidth="1"/>
    <col min="4363" max="4364" width="8.6640625" style="1" customWidth="1"/>
    <col min="4365" max="4365" width="1.6640625" style="1" customWidth="1"/>
    <col min="4366" max="4366" width="8.6640625" style="1" customWidth="1"/>
    <col min="4367" max="4367" width="9.6640625" style="1" customWidth="1"/>
    <col min="4368" max="4368" width="1.6640625" style="1" customWidth="1"/>
    <col min="4369" max="4369" width="9.109375" style="1"/>
    <col min="4370" max="4371" width="12.44140625" style="1" customWidth="1"/>
    <col min="4372" max="4608" width="9.109375" style="1"/>
    <col min="4609" max="4609" width="5.6640625" style="1" customWidth="1"/>
    <col min="4610" max="4610" width="2.33203125" style="1" customWidth="1"/>
    <col min="4611" max="4611" width="3.6640625" style="1" customWidth="1"/>
    <col min="4612" max="4612" width="2.33203125" style="1" customWidth="1"/>
    <col min="4613" max="4613" width="48.6640625" style="1" customWidth="1"/>
    <col min="4614" max="4614" width="21.6640625" style="1" customWidth="1"/>
    <col min="4615" max="4615" width="32.33203125" style="1" customWidth="1"/>
    <col min="4616" max="4617" width="8.6640625" style="1" customWidth="1"/>
    <col min="4618" max="4618" width="1.6640625" style="1" customWidth="1"/>
    <col min="4619" max="4620" width="8.6640625" style="1" customWidth="1"/>
    <col min="4621" max="4621" width="1.6640625" style="1" customWidth="1"/>
    <col min="4622" max="4622" width="8.6640625" style="1" customWidth="1"/>
    <col min="4623" max="4623" width="9.6640625" style="1" customWidth="1"/>
    <col min="4624" max="4624" width="1.6640625" style="1" customWidth="1"/>
    <col min="4625" max="4625" width="9.109375" style="1"/>
    <col min="4626" max="4627" width="12.44140625" style="1" customWidth="1"/>
    <col min="4628" max="4864" width="9.109375" style="1"/>
    <col min="4865" max="4865" width="5.6640625" style="1" customWidth="1"/>
    <col min="4866" max="4866" width="2.33203125" style="1" customWidth="1"/>
    <col min="4867" max="4867" width="3.6640625" style="1" customWidth="1"/>
    <col min="4868" max="4868" width="2.33203125" style="1" customWidth="1"/>
    <col min="4869" max="4869" width="48.6640625" style="1" customWidth="1"/>
    <col min="4870" max="4870" width="21.6640625" style="1" customWidth="1"/>
    <col min="4871" max="4871" width="32.33203125" style="1" customWidth="1"/>
    <col min="4872" max="4873" width="8.6640625" style="1" customWidth="1"/>
    <col min="4874" max="4874" width="1.6640625" style="1" customWidth="1"/>
    <col min="4875" max="4876" width="8.6640625" style="1" customWidth="1"/>
    <col min="4877" max="4877" width="1.6640625" style="1" customWidth="1"/>
    <col min="4878" max="4878" width="8.6640625" style="1" customWidth="1"/>
    <col min="4879" max="4879" width="9.6640625" style="1" customWidth="1"/>
    <col min="4880" max="4880" width="1.6640625" style="1" customWidth="1"/>
    <col min="4881" max="4881" width="9.109375" style="1"/>
    <col min="4882" max="4883" width="12.44140625" style="1" customWidth="1"/>
    <col min="4884" max="5120" width="9.109375" style="1"/>
    <col min="5121" max="5121" width="5.6640625" style="1" customWidth="1"/>
    <col min="5122" max="5122" width="2.33203125" style="1" customWidth="1"/>
    <col min="5123" max="5123" width="3.6640625" style="1" customWidth="1"/>
    <col min="5124" max="5124" width="2.33203125" style="1" customWidth="1"/>
    <col min="5125" max="5125" width="48.6640625" style="1" customWidth="1"/>
    <col min="5126" max="5126" width="21.6640625" style="1" customWidth="1"/>
    <col min="5127" max="5127" width="32.33203125" style="1" customWidth="1"/>
    <col min="5128" max="5129" width="8.6640625" style="1" customWidth="1"/>
    <col min="5130" max="5130" width="1.6640625" style="1" customWidth="1"/>
    <col min="5131" max="5132" width="8.6640625" style="1" customWidth="1"/>
    <col min="5133" max="5133" width="1.6640625" style="1" customWidth="1"/>
    <col min="5134" max="5134" width="8.6640625" style="1" customWidth="1"/>
    <col min="5135" max="5135" width="9.6640625" style="1" customWidth="1"/>
    <col min="5136" max="5136" width="1.6640625" style="1" customWidth="1"/>
    <col min="5137" max="5137" width="9.109375" style="1"/>
    <col min="5138" max="5139" width="12.44140625" style="1" customWidth="1"/>
    <col min="5140" max="5376" width="9.109375" style="1"/>
    <col min="5377" max="5377" width="5.6640625" style="1" customWidth="1"/>
    <col min="5378" max="5378" width="2.33203125" style="1" customWidth="1"/>
    <col min="5379" max="5379" width="3.6640625" style="1" customWidth="1"/>
    <col min="5380" max="5380" width="2.33203125" style="1" customWidth="1"/>
    <col min="5381" max="5381" width="48.6640625" style="1" customWidth="1"/>
    <col min="5382" max="5382" width="21.6640625" style="1" customWidth="1"/>
    <col min="5383" max="5383" width="32.33203125" style="1" customWidth="1"/>
    <col min="5384" max="5385" width="8.6640625" style="1" customWidth="1"/>
    <col min="5386" max="5386" width="1.6640625" style="1" customWidth="1"/>
    <col min="5387" max="5388" width="8.6640625" style="1" customWidth="1"/>
    <col min="5389" max="5389" width="1.6640625" style="1" customWidth="1"/>
    <col min="5390" max="5390" width="8.6640625" style="1" customWidth="1"/>
    <col min="5391" max="5391" width="9.6640625" style="1" customWidth="1"/>
    <col min="5392" max="5392" width="1.6640625" style="1" customWidth="1"/>
    <col min="5393" max="5393" width="9.109375" style="1"/>
    <col min="5394" max="5395" width="12.44140625" style="1" customWidth="1"/>
    <col min="5396" max="5632" width="9.109375" style="1"/>
    <col min="5633" max="5633" width="5.6640625" style="1" customWidth="1"/>
    <col min="5634" max="5634" width="2.33203125" style="1" customWidth="1"/>
    <col min="5635" max="5635" width="3.6640625" style="1" customWidth="1"/>
    <col min="5636" max="5636" width="2.33203125" style="1" customWidth="1"/>
    <col min="5637" max="5637" width="48.6640625" style="1" customWidth="1"/>
    <col min="5638" max="5638" width="21.6640625" style="1" customWidth="1"/>
    <col min="5639" max="5639" width="32.33203125" style="1" customWidth="1"/>
    <col min="5640" max="5641" width="8.6640625" style="1" customWidth="1"/>
    <col min="5642" max="5642" width="1.6640625" style="1" customWidth="1"/>
    <col min="5643" max="5644" width="8.6640625" style="1" customWidth="1"/>
    <col min="5645" max="5645" width="1.6640625" style="1" customWidth="1"/>
    <col min="5646" max="5646" width="8.6640625" style="1" customWidth="1"/>
    <col min="5647" max="5647" width="9.6640625" style="1" customWidth="1"/>
    <col min="5648" max="5648" width="1.6640625" style="1" customWidth="1"/>
    <col min="5649" max="5649" width="9.109375" style="1"/>
    <col min="5650" max="5651" width="12.44140625" style="1" customWidth="1"/>
    <col min="5652" max="5888" width="9.109375" style="1"/>
    <col min="5889" max="5889" width="5.6640625" style="1" customWidth="1"/>
    <col min="5890" max="5890" width="2.33203125" style="1" customWidth="1"/>
    <col min="5891" max="5891" width="3.6640625" style="1" customWidth="1"/>
    <col min="5892" max="5892" width="2.33203125" style="1" customWidth="1"/>
    <col min="5893" max="5893" width="48.6640625" style="1" customWidth="1"/>
    <col min="5894" max="5894" width="21.6640625" style="1" customWidth="1"/>
    <col min="5895" max="5895" width="32.33203125" style="1" customWidth="1"/>
    <col min="5896" max="5897" width="8.6640625" style="1" customWidth="1"/>
    <col min="5898" max="5898" width="1.6640625" style="1" customWidth="1"/>
    <col min="5899" max="5900" width="8.6640625" style="1" customWidth="1"/>
    <col min="5901" max="5901" width="1.6640625" style="1" customWidth="1"/>
    <col min="5902" max="5902" width="8.6640625" style="1" customWidth="1"/>
    <col min="5903" max="5903" width="9.6640625" style="1" customWidth="1"/>
    <col min="5904" max="5904" width="1.6640625" style="1" customWidth="1"/>
    <col min="5905" max="5905" width="9.109375" style="1"/>
    <col min="5906" max="5907" width="12.44140625" style="1" customWidth="1"/>
    <col min="5908" max="6144" width="9.109375" style="1"/>
    <col min="6145" max="6145" width="5.6640625" style="1" customWidth="1"/>
    <col min="6146" max="6146" width="2.33203125" style="1" customWidth="1"/>
    <col min="6147" max="6147" width="3.6640625" style="1" customWidth="1"/>
    <col min="6148" max="6148" width="2.33203125" style="1" customWidth="1"/>
    <col min="6149" max="6149" width="48.6640625" style="1" customWidth="1"/>
    <col min="6150" max="6150" width="21.6640625" style="1" customWidth="1"/>
    <col min="6151" max="6151" width="32.33203125" style="1" customWidth="1"/>
    <col min="6152" max="6153" width="8.6640625" style="1" customWidth="1"/>
    <col min="6154" max="6154" width="1.6640625" style="1" customWidth="1"/>
    <col min="6155" max="6156" width="8.6640625" style="1" customWidth="1"/>
    <col min="6157" max="6157" width="1.6640625" style="1" customWidth="1"/>
    <col min="6158" max="6158" width="8.6640625" style="1" customWidth="1"/>
    <col min="6159" max="6159" width="9.6640625" style="1" customWidth="1"/>
    <col min="6160" max="6160" width="1.6640625" style="1" customWidth="1"/>
    <col min="6161" max="6161" width="9.109375" style="1"/>
    <col min="6162" max="6163" width="12.44140625" style="1" customWidth="1"/>
    <col min="6164" max="6400" width="9.109375" style="1"/>
    <col min="6401" max="6401" width="5.6640625" style="1" customWidth="1"/>
    <col min="6402" max="6402" width="2.33203125" style="1" customWidth="1"/>
    <col min="6403" max="6403" width="3.6640625" style="1" customWidth="1"/>
    <col min="6404" max="6404" width="2.33203125" style="1" customWidth="1"/>
    <col min="6405" max="6405" width="48.6640625" style="1" customWidth="1"/>
    <col min="6406" max="6406" width="21.6640625" style="1" customWidth="1"/>
    <col min="6407" max="6407" width="32.33203125" style="1" customWidth="1"/>
    <col min="6408" max="6409" width="8.6640625" style="1" customWidth="1"/>
    <col min="6410" max="6410" width="1.6640625" style="1" customWidth="1"/>
    <col min="6411" max="6412" width="8.6640625" style="1" customWidth="1"/>
    <col min="6413" max="6413" width="1.6640625" style="1" customWidth="1"/>
    <col min="6414" max="6414" width="8.6640625" style="1" customWidth="1"/>
    <col min="6415" max="6415" width="9.6640625" style="1" customWidth="1"/>
    <col min="6416" max="6416" width="1.6640625" style="1" customWidth="1"/>
    <col min="6417" max="6417" width="9.109375" style="1"/>
    <col min="6418" max="6419" width="12.44140625" style="1" customWidth="1"/>
    <col min="6420" max="6656" width="9.109375" style="1"/>
    <col min="6657" max="6657" width="5.6640625" style="1" customWidth="1"/>
    <col min="6658" max="6658" width="2.33203125" style="1" customWidth="1"/>
    <col min="6659" max="6659" width="3.6640625" style="1" customWidth="1"/>
    <col min="6660" max="6660" width="2.33203125" style="1" customWidth="1"/>
    <col min="6661" max="6661" width="48.6640625" style="1" customWidth="1"/>
    <col min="6662" max="6662" width="21.6640625" style="1" customWidth="1"/>
    <col min="6663" max="6663" width="32.33203125" style="1" customWidth="1"/>
    <col min="6664" max="6665" width="8.6640625" style="1" customWidth="1"/>
    <col min="6666" max="6666" width="1.6640625" style="1" customWidth="1"/>
    <col min="6667" max="6668" width="8.6640625" style="1" customWidth="1"/>
    <col min="6669" max="6669" width="1.6640625" style="1" customWidth="1"/>
    <col min="6670" max="6670" width="8.6640625" style="1" customWidth="1"/>
    <col min="6671" max="6671" width="9.6640625" style="1" customWidth="1"/>
    <col min="6672" max="6672" width="1.6640625" style="1" customWidth="1"/>
    <col min="6673" max="6673" width="9.109375" style="1"/>
    <col min="6674" max="6675" width="12.44140625" style="1" customWidth="1"/>
    <col min="6676" max="6912" width="9.109375" style="1"/>
    <col min="6913" max="6913" width="5.6640625" style="1" customWidth="1"/>
    <col min="6914" max="6914" width="2.33203125" style="1" customWidth="1"/>
    <col min="6915" max="6915" width="3.6640625" style="1" customWidth="1"/>
    <col min="6916" max="6916" width="2.33203125" style="1" customWidth="1"/>
    <col min="6917" max="6917" width="48.6640625" style="1" customWidth="1"/>
    <col min="6918" max="6918" width="21.6640625" style="1" customWidth="1"/>
    <col min="6919" max="6919" width="32.33203125" style="1" customWidth="1"/>
    <col min="6920" max="6921" width="8.6640625" style="1" customWidth="1"/>
    <col min="6922" max="6922" width="1.6640625" style="1" customWidth="1"/>
    <col min="6923" max="6924" width="8.6640625" style="1" customWidth="1"/>
    <col min="6925" max="6925" width="1.6640625" style="1" customWidth="1"/>
    <col min="6926" max="6926" width="8.6640625" style="1" customWidth="1"/>
    <col min="6927" max="6927" width="9.6640625" style="1" customWidth="1"/>
    <col min="6928" max="6928" width="1.6640625" style="1" customWidth="1"/>
    <col min="6929" max="6929" width="9.109375" style="1"/>
    <col min="6930" max="6931" width="12.44140625" style="1" customWidth="1"/>
    <col min="6932" max="7168" width="9.109375" style="1"/>
    <col min="7169" max="7169" width="5.6640625" style="1" customWidth="1"/>
    <col min="7170" max="7170" width="2.33203125" style="1" customWidth="1"/>
    <col min="7171" max="7171" width="3.6640625" style="1" customWidth="1"/>
    <col min="7172" max="7172" width="2.33203125" style="1" customWidth="1"/>
    <col min="7173" max="7173" width="48.6640625" style="1" customWidth="1"/>
    <col min="7174" max="7174" width="21.6640625" style="1" customWidth="1"/>
    <col min="7175" max="7175" width="32.33203125" style="1" customWidth="1"/>
    <col min="7176" max="7177" width="8.6640625" style="1" customWidth="1"/>
    <col min="7178" max="7178" width="1.6640625" style="1" customWidth="1"/>
    <col min="7179" max="7180" width="8.6640625" style="1" customWidth="1"/>
    <col min="7181" max="7181" width="1.6640625" style="1" customWidth="1"/>
    <col min="7182" max="7182" width="8.6640625" style="1" customWidth="1"/>
    <col min="7183" max="7183" width="9.6640625" style="1" customWidth="1"/>
    <col min="7184" max="7184" width="1.6640625" style="1" customWidth="1"/>
    <col min="7185" max="7185" width="9.109375" style="1"/>
    <col min="7186" max="7187" width="12.44140625" style="1" customWidth="1"/>
    <col min="7188" max="7424" width="9.109375" style="1"/>
    <col min="7425" max="7425" width="5.6640625" style="1" customWidth="1"/>
    <col min="7426" max="7426" width="2.33203125" style="1" customWidth="1"/>
    <col min="7427" max="7427" width="3.6640625" style="1" customWidth="1"/>
    <col min="7428" max="7428" width="2.33203125" style="1" customWidth="1"/>
    <col min="7429" max="7429" width="48.6640625" style="1" customWidth="1"/>
    <col min="7430" max="7430" width="21.6640625" style="1" customWidth="1"/>
    <col min="7431" max="7431" width="32.33203125" style="1" customWidth="1"/>
    <col min="7432" max="7433" width="8.6640625" style="1" customWidth="1"/>
    <col min="7434" max="7434" width="1.6640625" style="1" customWidth="1"/>
    <col min="7435" max="7436" width="8.6640625" style="1" customWidth="1"/>
    <col min="7437" max="7437" width="1.6640625" style="1" customWidth="1"/>
    <col min="7438" max="7438" width="8.6640625" style="1" customWidth="1"/>
    <col min="7439" max="7439" width="9.6640625" style="1" customWidth="1"/>
    <col min="7440" max="7440" width="1.6640625" style="1" customWidth="1"/>
    <col min="7441" max="7441" width="9.109375" style="1"/>
    <col min="7442" max="7443" width="12.44140625" style="1" customWidth="1"/>
    <col min="7444" max="7680" width="9.109375" style="1"/>
    <col min="7681" max="7681" width="5.6640625" style="1" customWidth="1"/>
    <col min="7682" max="7682" width="2.33203125" style="1" customWidth="1"/>
    <col min="7683" max="7683" width="3.6640625" style="1" customWidth="1"/>
    <col min="7684" max="7684" width="2.33203125" style="1" customWidth="1"/>
    <col min="7685" max="7685" width="48.6640625" style="1" customWidth="1"/>
    <col min="7686" max="7686" width="21.6640625" style="1" customWidth="1"/>
    <col min="7687" max="7687" width="32.33203125" style="1" customWidth="1"/>
    <col min="7688" max="7689" width="8.6640625" style="1" customWidth="1"/>
    <col min="7690" max="7690" width="1.6640625" style="1" customWidth="1"/>
    <col min="7691" max="7692" width="8.6640625" style="1" customWidth="1"/>
    <col min="7693" max="7693" width="1.6640625" style="1" customWidth="1"/>
    <col min="7694" max="7694" width="8.6640625" style="1" customWidth="1"/>
    <col min="7695" max="7695" width="9.6640625" style="1" customWidth="1"/>
    <col min="7696" max="7696" width="1.6640625" style="1" customWidth="1"/>
    <col min="7697" max="7697" width="9.109375" style="1"/>
    <col min="7698" max="7699" width="12.44140625" style="1" customWidth="1"/>
    <col min="7700" max="7936" width="9.109375" style="1"/>
    <col min="7937" max="7937" width="5.6640625" style="1" customWidth="1"/>
    <col min="7938" max="7938" width="2.33203125" style="1" customWidth="1"/>
    <col min="7939" max="7939" width="3.6640625" style="1" customWidth="1"/>
    <col min="7940" max="7940" width="2.33203125" style="1" customWidth="1"/>
    <col min="7941" max="7941" width="48.6640625" style="1" customWidth="1"/>
    <col min="7942" max="7942" width="21.6640625" style="1" customWidth="1"/>
    <col min="7943" max="7943" width="32.33203125" style="1" customWidth="1"/>
    <col min="7944" max="7945" width="8.6640625" style="1" customWidth="1"/>
    <col min="7946" max="7946" width="1.6640625" style="1" customWidth="1"/>
    <col min="7947" max="7948" width="8.6640625" style="1" customWidth="1"/>
    <col min="7949" max="7949" width="1.6640625" style="1" customWidth="1"/>
    <col min="7950" max="7950" width="8.6640625" style="1" customWidth="1"/>
    <col min="7951" max="7951" width="9.6640625" style="1" customWidth="1"/>
    <col min="7952" max="7952" width="1.6640625" style="1" customWidth="1"/>
    <col min="7953" max="7953" width="9.109375" style="1"/>
    <col min="7954" max="7955" width="12.44140625" style="1" customWidth="1"/>
    <col min="7956" max="8192" width="9.109375" style="1"/>
    <col min="8193" max="8193" width="5.6640625" style="1" customWidth="1"/>
    <col min="8194" max="8194" width="2.33203125" style="1" customWidth="1"/>
    <col min="8195" max="8195" width="3.6640625" style="1" customWidth="1"/>
    <col min="8196" max="8196" width="2.33203125" style="1" customWidth="1"/>
    <col min="8197" max="8197" width="48.6640625" style="1" customWidth="1"/>
    <col min="8198" max="8198" width="21.6640625" style="1" customWidth="1"/>
    <col min="8199" max="8199" width="32.33203125" style="1" customWidth="1"/>
    <col min="8200" max="8201" width="8.6640625" style="1" customWidth="1"/>
    <col min="8202" max="8202" width="1.6640625" style="1" customWidth="1"/>
    <col min="8203" max="8204" width="8.6640625" style="1" customWidth="1"/>
    <col min="8205" max="8205" width="1.6640625" style="1" customWidth="1"/>
    <col min="8206" max="8206" width="8.6640625" style="1" customWidth="1"/>
    <col min="8207" max="8207" width="9.6640625" style="1" customWidth="1"/>
    <col min="8208" max="8208" width="1.6640625" style="1" customWidth="1"/>
    <col min="8209" max="8209" width="9.109375" style="1"/>
    <col min="8210" max="8211" width="12.44140625" style="1" customWidth="1"/>
    <col min="8212" max="8448" width="9.109375" style="1"/>
    <col min="8449" max="8449" width="5.6640625" style="1" customWidth="1"/>
    <col min="8450" max="8450" width="2.33203125" style="1" customWidth="1"/>
    <col min="8451" max="8451" width="3.6640625" style="1" customWidth="1"/>
    <col min="8452" max="8452" width="2.33203125" style="1" customWidth="1"/>
    <col min="8453" max="8453" width="48.6640625" style="1" customWidth="1"/>
    <col min="8454" max="8454" width="21.6640625" style="1" customWidth="1"/>
    <col min="8455" max="8455" width="32.33203125" style="1" customWidth="1"/>
    <col min="8456" max="8457" width="8.6640625" style="1" customWidth="1"/>
    <col min="8458" max="8458" width="1.6640625" style="1" customWidth="1"/>
    <col min="8459" max="8460" width="8.6640625" style="1" customWidth="1"/>
    <col min="8461" max="8461" width="1.6640625" style="1" customWidth="1"/>
    <col min="8462" max="8462" width="8.6640625" style="1" customWidth="1"/>
    <col min="8463" max="8463" width="9.6640625" style="1" customWidth="1"/>
    <col min="8464" max="8464" width="1.6640625" style="1" customWidth="1"/>
    <col min="8465" max="8465" width="9.109375" style="1"/>
    <col min="8466" max="8467" width="12.44140625" style="1" customWidth="1"/>
    <col min="8468" max="8704" width="9.109375" style="1"/>
    <col min="8705" max="8705" width="5.6640625" style="1" customWidth="1"/>
    <col min="8706" max="8706" width="2.33203125" style="1" customWidth="1"/>
    <col min="8707" max="8707" width="3.6640625" style="1" customWidth="1"/>
    <col min="8708" max="8708" width="2.33203125" style="1" customWidth="1"/>
    <col min="8709" max="8709" width="48.6640625" style="1" customWidth="1"/>
    <col min="8710" max="8710" width="21.6640625" style="1" customWidth="1"/>
    <col min="8711" max="8711" width="32.33203125" style="1" customWidth="1"/>
    <col min="8712" max="8713" width="8.6640625" style="1" customWidth="1"/>
    <col min="8714" max="8714" width="1.6640625" style="1" customWidth="1"/>
    <col min="8715" max="8716" width="8.6640625" style="1" customWidth="1"/>
    <col min="8717" max="8717" width="1.6640625" style="1" customWidth="1"/>
    <col min="8718" max="8718" width="8.6640625" style="1" customWidth="1"/>
    <col min="8719" max="8719" width="9.6640625" style="1" customWidth="1"/>
    <col min="8720" max="8720" width="1.6640625" style="1" customWidth="1"/>
    <col min="8721" max="8721" width="9.109375" style="1"/>
    <col min="8722" max="8723" width="12.44140625" style="1" customWidth="1"/>
    <col min="8724" max="8960" width="9.109375" style="1"/>
    <col min="8961" max="8961" width="5.6640625" style="1" customWidth="1"/>
    <col min="8962" max="8962" width="2.33203125" style="1" customWidth="1"/>
    <col min="8963" max="8963" width="3.6640625" style="1" customWidth="1"/>
    <col min="8964" max="8964" width="2.33203125" style="1" customWidth="1"/>
    <col min="8965" max="8965" width="48.6640625" style="1" customWidth="1"/>
    <col min="8966" max="8966" width="21.6640625" style="1" customWidth="1"/>
    <col min="8967" max="8967" width="32.33203125" style="1" customWidth="1"/>
    <col min="8968" max="8969" width="8.6640625" style="1" customWidth="1"/>
    <col min="8970" max="8970" width="1.6640625" style="1" customWidth="1"/>
    <col min="8971" max="8972" width="8.6640625" style="1" customWidth="1"/>
    <col min="8973" max="8973" width="1.6640625" style="1" customWidth="1"/>
    <col min="8974" max="8974" width="8.6640625" style="1" customWidth="1"/>
    <col min="8975" max="8975" width="9.6640625" style="1" customWidth="1"/>
    <col min="8976" max="8976" width="1.6640625" style="1" customWidth="1"/>
    <col min="8977" max="8977" width="9.109375" style="1"/>
    <col min="8978" max="8979" width="12.44140625" style="1" customWidth="1"/>
    <col min="8980" max="9216" width="9.109375" style="1"/>
    <col min="9217" max="9217" width="5.6640625" style="1" customWidth="1"/>
    <col min="9218" max="9218" width="2.33203125" style="1" customWidth="1"/>
    <col min="9219" max="9219" width="3.6640625" style="1" customWidth="1"/>
    <col min="9220" max="9220" width="2.33203125" style="1" customWidth="1"/>
    <col min="9221" max="9221" width="48.6640625" style="1" customWidth="1"/>
    <col min="9222" max="9222" width="21.6640625" style="1" customWidth="1"/>
    <col min="9223" max="9223" width="32.33203125" style="1" customWidth="1"/>
    <col min="9224" max="9225" width="8.6640625" style="1" customWidth="1"/>
    <col min="9226" max="9226" width="1.6640625" style="1" customWidth="1"/>
    <col min="9227" max="9228" width="8.6640625" style="1" customWidth="1"/>
    <col min="9229" max="9229" width="1.6640625" style="1" customWidth="1"/>
    <col min="9230" max="9230" width="8.6640625" style="1" customWidth="1"/>
    <col min="9231" max="9231" width="9.6640625" style="1" customWidth="1"/>
    <col min="9232" max="9232" width="1.6640625" style="1" customWidth="1"/>
    <col min="9233" max="9233" width="9.109375" style="1"/>
    <col min="9234" max="9235" width="12.44140625" style="1" customWidth="1"/>
    <col min="9236" max="9472" width="9.109375" style="1"/>
    <col min="9473" max="9473" width="5.6640625" style="1" customWidth="1"/>
    <col min="9474" max="9474" width="2.33203125" style="1" customWidth="1"/>
    <col min="9475" max="9475" width="3.6640625" style="1" customWidth="1"/>
    <col min="9476" max="9476" width="2.33203125" style="1" customWidth="1"/>
    <col min="9477" max="9477" width="48.6640625" style="1" customWidth="1"/>
    <col min="9478" max="9478" width="21.6640625" style="1" customWidth="1"/>
    <col min="9479" max="9479" width="32.33203125" style="1" customWidth="1"/>
    <col min="9480" max="9481" width="8.6640625" style="1" customWidth="1"/>
    <col min="9482" max="9482" width="1.6640625" style="1" customWidth="1"/>
    <col min="9483" max="9484" width="8.6640625" style="1" customWidth="1"/>
    <col min="9485" max="9485" width="1.6640625" style="1" customWidth="1"/>
    <col min="9486" max="9486" width="8.6640625" style="1" customWidth="1"/>
    <col min="9487" max="9487" width="9.6640625" style="1" customWidth="1"/>
    <col min="9488" max="9488" width="1.6640625" style="1" customWidth="1"/>
    <col min="9489" max="9489" width="9.109375" style="1"/>
    <col min="9490" max="9491" width="12.44140625" style="1" customWidth="1"/>
    <col min="9492" max="9728" width="9.109375" style="1"/>
    <col min="9729" max="9729" width="5.6640625" style="1" customWidth="1"/>
    <col min="9730" max="9730" width="2.33203125" style="1" customWidth="1"/>
    <col min="9731" max="9731" width="3.6640625" style="1" customWidth="1"/>
    <col min="9732" max="9732" width="2.33203125" style="1" customWidth="1"/>
    <col min="9733" max="9733" width="48.6640625" style="1" customWidth="1"/>
    <col min="9734" max="9734" width="21.6640625" style="1" customWidth="1"/>
    <col min="9735" max="9735" width="32.33203125" style="1" customWidth="1"/>
    <col min="9736" max="9737" width="8.6640625" style="1" customWidth="1"/>
    <col min="9738" max="9738" width="1.6640625" style="1" customWidth="1"/>
    <col min="9739" max="9740" width="8.6640625" style="1" customWidth="1"/>
    <col min="9741" max="9741" width="1.6640625" style="1" customWidth="1"/>
    <col min="9742" max="9742" width="8.6640625" style="1" customWidth="1"/>
    <col min="9743" max="9743" width="9.6640625" style="1" customWidth="1"/>
    <col min="9744" max="9744" width="1.6640625" style="1" customWidth="1"/>
    <col min="9745" max="9745" width="9.109375" style="1"/>
    <col min="9746" max="9747" width="12.44140625" style="1" customWidth="1"/>
    <col min="9748" max="9984" width="9.109375" style="1"/>
    <col min="9985" max="9985" width="5.6640625" style="1" customWidth="1"/>
    <col min="9986" max="9986" width="2.33203125" style="1" customWidth="1"/>
    <col min="9987" max="9987" width="3.6640625" style="1" customWidth="1"/>
    <col min="9988" max="9988" width="2.33203125" style="1" customWidth="1"/>
    <col min="9989" max="9989" width="48.6640625" style="1" customWidth="1"/>
    <col min="9990" max="9990" width="21.6640625" style="1" customWidth="1"/>
    <col min="9991" max="9991" width="32.33203125" style="1" customWidth="1"/>
    <col min="9992" max="9993" width="8.6640625" style="1" customWidth="1"/>
    <col min="9994" max="9994" width="1.6640625" style="1" customWidth="1"/>
    <col min="9995" max="9996" width="8.6640625" style="1" customWidth="1"/>
    <col min="9997" max="9997" width="1.6640625" style="1" customWidth="1"/>
    <col min="9998" max="9998" width="8.6640625" style="1" customWidth="1"/>
    <col min="9999" max="9999" width="9.6640625" style="1" customWidth="1"/>
    <col min="10000" max="10000" width="1.6640625" style="1" customWidth="1"/>
    <col min="10001" max="10001" width="9.109375" style="1"/>
    <col min="10002" max="10003" width="12.44140625" style="1" customWidth="1"/>
    <col min="10004" max="10240" width="9.109375" style="1"/>
    <col min="10241" max="10241" width="5.6640625" style="1" customWidth="1"/>
    <col min="10242" max="10242" width="2.33203125" style="1" customWidth="1"/>
    <col min="10243" max="10243" width="3.6640625" style="1" customWidth="1"/>
    <col min="10244" max="10244" width="2.33203125" style="1" customWidth="1"/>
    <col min="10245" max="10245" width="48.6640625" style="1" customWidth="1"/>
    <col min="10246" max="10246" width="21.6640625" style="1" customWidth="1"/>
    <col min="10247" max="10247" width="32.33203125" style="1" customWidth="1"/>
    <col min="10248" max="10249" width="8.6640625" style="1" customWidth="1"/>
    <col min="10250" max="10250" width="1.6640625" style="1" customWidth="1"/>
    <col min="10251" max="10252" width="8.6640625" style="1" customWidth="1"/>
    <col min="10253" max="10253" width="1.6640625" style="1" customWidth="1"/>
    <col min="10254" max="10254" width="8.6640625" style="1" customWidth="1"/>
    <col min="10255" max="10255" width="9.6640625" style="1" customWidth="1"/>
    <col min="10256" max="10256" width="1.6640625" style="1" customWidth="1"/>
    <col min="10257" max="10257" width="9.109375" style="1"/>
    <col min="10258" max="10259" width="12.44140625" style="1" customWidth="1"/>
    <col min="10260" max="10496" width="9.109375" style="1"/>
    <col min="10497" max="10497" width="5.6640625" style="1" customWidth="1"/>
    <col min="10498" max="10498" width="2.33203125" style="1" customWidth="1"/>
    <col min="10499" max="10499" width="3.6640625" style="1" customWidth="1"/>
    <col min="10500" max="10500" width="2.33203125" style="1" customWidth="1"/>
    <col min="10501" max="10501" width="48.6640625" style="1" customWidth="1"/>
    <col min="10502" max="10502" width="21.6640625" style="1" customWidth="1"/>
    <col min="10503" max="10503" width="32.33203125" style="1" customWidth="1"/>
    <col min="10504" max="10505" width="8.6640625" style="1" customWidth="1"/>
    <col min="10506" max="10506" width="1.6640625" style="1" customWidth="1"/>
    <col min="10507" max="10508" width="8.6640625" style="1" customWidth="1"/>
    <col min="10509" max="10509" width="1.6640625" style="1" customWidth="1"/>
    <col min="10510" max="10510" width="8.6640625" style="1" customWidth="1"/>
    <col min="10511" max="10511" width="9.6640625" style="1" customWidth="1"/>
    <col min="10512" max="10512" width="1.6640625" style="1" customWidth="1"/>
    <col min="10513" max="10513" width="9.109375" style="1"/>
    <col min="10514" max="10515" width="12.44140625" style="1" customWidth="1"/>
    <col min="10516" max="10752" width="9.109375" style="1"/>
    <col min="10753" max="10753" width="5.6640625" style="1" customWidth="1"/>
    <col min="10754" max="10754" width="2.33203125" style="1" customWidth="1"/>
    <col min="10755" max="10755" width="3.6640625" style="1" customWidth="1"/>
    <col min="10756" max="10756" width="2.33203125" style="1" customWidth="1"/>
    <col min="10757" max="10757" width="48.6640625" style="1" customWidth="1"/>
    <col min="10758" max="10758" width="21.6640625" style="1" customWidth="1"/>
    <col min="10759" max="10759" width="32.33203125" style="1" customWidth="1"/>
    <col min="10760" max="10761" width="8.6640625" style="1" customWidth="1"/>
    <col min="10762" max="10762" width="1.6640625" style="1" customWidth="1"/>
    <col min="10763" max="10764" width="8.6640625" style="1" customWidth="1"/>
    <col min="10765" max="10765" width="1.6640625" style="1" customWidth="1"/>
    <col min="10766" max="10766" width="8.6640625" style="1" customWidth="1"/>
    <col min="10767" max="10767" width="9.6640625" style="1" customWidth="1"/>
    <col min="10768" max="10768" width="1.6640625" style="1" customWidth="1"/>
    <col min="10769" max="10769" width="9.109375" style="1"/>
    <col min="10770" max="10771" width="12.44140625" style="1" customWidth="1"/>
    <col min="10772" max="11008" width="9.109375" style="1"/>
    <col min="11009" max="11009" width="5.6640625" style="1" customWidth="1"/>
    <col min="11010" max="11010" width="2.33203125" style="1" customWidth="1"/>
    <col min="11011" max="11011" width="3.6640625" style="1" customWidth="1"/>
    <col min="11012" max="11012" width="2.33203125" style="1" customWidth="1"/>
    <col min="11013" max="11013" width="48.6640625" style="1" customWidth="1"/>
    <col min="11014" max="11014" width="21.6640625" style="1" customWidth="1"/>
    <col min="11015" max="11015" width="32.33203125" style="1" customWidth="1"/>
    <col min="11016" max="11017" width="8.6640625" style="1" customWidth="1"/>
    <col min="11018" max="11018" width="1.6640625" style="1" customWidth="1"/>
    <col min="11019" max="11020" width="8.6640625" style="1" customWidth="1"/>
    <col min="11021" max="11021" width="1.6640625" style="1" customWidth="1"/>
    <col min="11022" max="11022" width="8.6640625" style="1" customWidth="1"/>
    <col min="11023" max="11023" width="9.6640625" style="1" customWidth="1"/>
    <col min="11024" max="11024" width="1.6640625" style="1" customWidth="1"/>
    <col min="11025" max="11025" width="9.109375" style="1"/>
    <col min="11026" max="11027" width="12.44140625" style="1" customWidth="1"/>
    <col min="11028" max="11264" width="9.109375" style="1"/>
    <col min="11265" max="11265" width="5.6640625" style="1" customWidth="1"/>
    <col min="11266" max="11266" width="2.33203125" style="1" customWidth="1"/>
    <col min="11267" max="11267" width="3.6640625" style="1" customWidth="1"/>
    <col min="11268" max="11268" width="2.33203125" style="1" customWidth="1"/>
    <col min="11269" max="11269" width="48.6640625" style="1" customWidth="1"/>
    <col min="11270" max="11270" width="21.6640625" style="1" customWidth="1"/>
    <col min="11271" max="11271" width="32.33203125" style="1" customWidth="1"/>
    <col min="11272" max="11273" width="8.6640625" style="1" customWidth="1"/>
    <col min="11274" max="11274" width="1.6640625" style="1" customWidth="1"/>
    <col min="11275" max="11276" width="8.6640625" style="1" customWidth="1"/>
    <col min="11277" max="11277" width="1.6640625" style="1" customWidth="1"/>
    <col min="11278" max="11278" width="8.6640625" style="1" customWidth="1"/>
    <col min="11279" max="11279" width="9.6640625" style="1" customWidth="1"/>
    <col min="11280" max="11280" width="1.6640625" style="1" customWidth="1"/>
    <col min="11281" max="11281" width="9.109375" style="1"/>
    <col min="11282" max="11283" width="12.44140625" style="1" customWidth="1"/>
    <col min="11284" max="11520" width="9.109375" style="1"/>
    <col min="11521" max="11521" width="5.6640625" style="1" customWidth="1"/>
    <col min="11522" max="11522" width="2.33203125" style="1" customWidth="1"/>
    <col min="11523" max="11523" width="3.6640625" style="1" customWidth="1"/>
    <col min="11524" max="11524" width="2.33203125" style="1" customWidth="1"/>
    <col min="11525" max="11525" width="48.6640625" style="1" customWidth="1"/>
    <col min="11526" max="11526" width="21.6640625" style="1" customWidth="1"/>
    <col min="11527" max="11527" width="32.33203125" style="1" customWidth="1"/>
    <col min="11528" max="11529" width="8.6640625" style="1" customWidth="1"/>
    <col min="11530" max="11530" width="1.6640625" style="1" customWidth="1"/>
    <col min="11531" max="11532" width="8.6640625" style="1" customWidth="1"/>
    <col min="11533" max="11533" width="1.6640625" style="1" customWidth="1"/>
    <col min="11534" max="11534" width="8.6640625" style="1" customWidth="1"/>
    <col min="11535" max="11535" width="9.6640625" style="1" customWidth="1"/>
    <col min="11536" max="11536" width="1.6640625" style="1" customWidth="1"/>
    <col min="11537" max="11537" width="9.109375" style="1"/>
    <col min="11538" max="11539" width="12.44140625" style="1" customWidth="1"/>
    <col min="11540" max="11776" width="9.109375" style="1"/>
    <col min="11777" max="11777" width="5.6640625" style="1" customWidth="1"/>
    <col min="11778" max="11778" width="2.33203125" style="1" customWidth="1"/>
    <col min="11779" max="11779" width="3.6640625" style="1" customWidth="1"/>
    <col min="11780" max="11780" width="2.33203125" style="1" customWidth="1"/>
    <col min="11781" max="11781" width="48.6640625" style="1" customWidth="1"/>
    <col min="11782" max="11782" width="21.6640625" style="1" customWidth="1"/>
    <col min="11783" max="11783" width="32.33203125" style="1" customWidth="1"/>
    <col min="11784" max="11785" width="8.6640625" style="1" customWidth="1"/>
    <col min="11786" max="11786" width="1.6640625" style="1" customWidth="1"/>
    <col min="11787" max="11788" width="8.6640625" style="1" customWidth="1"/>
    <col min="11789" max="11789" width="1.6640625" style="1" customWidth="1"/>
    <col min="11790" max="11790" width="8.6640625" style="1" customWidth="1"/>
    <col min="11791" max="11791" width="9.6640625" style="1" customWidth="1"/>
    <col min="11792" max="11792" width="1.6640625" style="1" customWidth="1"/>
    <col min="11793" max="11793" width="9.109375" style="1"/>
    <col min="11794" max="11795" width="12.44140625" style="1" customWidth="1"/>
    <col min="11796" max="12032" width="9.109375" style="1"/>
    <col min="12033" max="12033" width="5.6640625" style="1" customWidth="1"/>
    <col min="12034" max="12034" width="2.33203125" style="1" customWidth="1"/>
    <col min="12035" max="12035" width="3.6640625" style="1" customWidth="1"/>
    <col min="12036" max="12036" width="2.33203125" style="1" customWidth="1"/>
    <col min="12037" max="12037" width="48.6640625" style="1" customWidth="1"/>
    <col min="12038" max="12038" width="21.6640625" style="1" customWidth="1"/>
    <col min="12039" max="12039" width="32.33203125" style="1" customWidth="1"/>
    <col min="12040" max="12041" width="8.6640625" style="1" customWidth="1"/>
    <col min="12042" max="12042" width="1.6640625" style="1" customWidth="1"/>
    <col min="12043" max="12044" width="8.6640625" style="1" customWidth="1"/>
    <col min="12045" max="12045" width="1.6640625" style="1" customWidth="1"/>
    <col min="12046" max="12046" width="8.6640625" style="1" customWidth="1"/>
    <col min="12047" max="12047" width="9.6640625" style="1" customWidth="1"/>
    <col min="12048" max="12048" width="1.6640625" style="1" customWidth="1"/>
    <col min="12049" max="12049" width="9.109375" style="1"/>
    <col min="12050" max="12051" width="12.44140625" style="1" customWidth="1"/>
    <col min="12052" max="12288" width="9.109375" style="1"/>
    <col min="12289" max="12289" width="5.6640625" style="1" customWidth="1"/>
    <col min="12290" max="12290" width="2.33203125" style="1" customWidth="1"/>
    <col min="12291" max="12291" width="3.6640625" style="1" customWidth="1"/>
    <col min="12292" max="12292" width="2.33203125" style="1" customWidth="1"/>
    <col min="12293" max="12293" width="48.6640625" style="1" customWidth="1"/>
    <col min="12294" max="12294" width="21.6640625" style="1" customWidth="1"/>
    <col min="12295" max="12295" width="32.33203125" style="1" customWidth="1"/>
    <col min="12296" max="12297" width="8.6640625" style="1" customWidth="1"/>
    <col min="12298" max="12298" width="1.6640625" style="1" customWidth="1"/>
    <col min="12299" max="12300" width="8.6640625" style="1" customWidth="1"/>
    <col min="12301" max="12301" width="1.6640625" style="1" customWidth="1"/>
    <col min="12302" max="12302" width="8.6640625" style="1" customWidth="1"/>
    <col min="12303" max="12303" width="9.6640625" style="1" customWidth="1"/>
    <col min="12304" max="12304" width="1.6640625" style="1" customWidth="1"/>
    <col min="12305" max="12305" width="9.109375" style="1"/>
    <col min="12306" max="12307" width="12.44140625" style="1" customWidth="1"/>
    <col min="12308" max="12544" width="9.109375" style="1"/>
    <col min="12545" max="12545" width="5.6640625" style="1" customWidth="1"/>
    <col min="12546" max="12546" width="2.33203125" style="1" customWidth="1"/>
    <col min="12547" max="12547" width="3.6640625" style="1" customWidth="1"/>
    <col min="12548" max="12548" width="2.33203125" style="1" customWidth="1"/>
    <col min="12549" max="12549" width="48.6640625" style="1" customWidth="1"/>
    <col min="12550" max="12550" width="21.6640625" style="1" customWidth="1"/>
    <col min="12551" max="12551" width="32.33203125" style="1" customWidth="1"/>
    <col min="12552" max="12553" width="8.6640625" style="1" customWidth="1"/>
    <col min="12554" max="12554" width="1.6640625" style="1" customWidth="1"/>
    <col min="12555" max="12556" width="8.6640625" style="1" customWidth="1"/>
    <col min="12557" max="12557" width="1.6640625" style="1" customWidth="1"/>
    <col min="12558" max="12558" width="8.6640625" style="1" customWidth="1"/>
    <col min="12559" max="12559" width="9.6640625" style="1" customWidth="1"/>
    <col min="12560" max="12560" width="1.6640625" style="1" customWidth="1"/>
    <col min="12561" max="12561" width="9.109375" style="1"/>
    <col min="12562" max="12563" width="12.44140625" style="1" customWidth="1"/>
    <col min="12564" max="12800" width="9.109375" style="1"/>
    <col min="12801" max="12801" width="5.6640625" style="1" customWidth="1"/>
    <col min="12802" max="12802" width="2.33203125" style="1" customWidth="1"/>
    <col min="12803" max="12803" width="3.6640625" style="1" customWidth="1"/>
    <col min="12804" max="12804" width="2.33203125" style="1" customWidth="1"/>
    <col min="12805" max="12805" width="48.6640625" style="1" customWidth="1"/>
    <col min="12806" max="12806" width="21.6640625" style="1" customWidth="1"/>
    <col min="12807" max="12807" width="32.33203125" style="1" customWidth="1"/>
    <col min="12808" max="12809" width="8.6640625" style="1" customWidth="1"/>
    <col min="12810" max="12810" width="1.6640625" style="1" customWidth="1"/>
    <col min="12811" max="12812" width="8.6640625" style="1" customWidth="1"/>
    <col min="12813" max="12813" width="1.6640625" style="1" customWidth="1"/>
    <col min="12814" max="12814" width="8.6640625" style="1" customWidth="1"/>
    <col min="12815" max="12815" width="9.6640625" style="1" customWidth="1"/>
    <col min="12816" max="12816" width="1.6640625" style="1" customWidth="1"/>
    <col min="12817" max="12817" width="9.109375" style="1"/>
    <col min="12818" max="12819" width="12.44140625" style="1" customWidth="1"/>
    <col min="12820" max="13056" width="9.109375" style="1"/>
    <col min="13057" max="13057" width="5.6640625" style="1" customWidth="1"/>
    <col min="13058" max="13058" width="2.33203125" style="1" customWidth="1"/>
    <col min="13059" max="13059" width="3.6640625" style="1" customWidth="1"/>
    <col min="13060" max="13060" width="2.33203125" style="1" customWidth="1"/>
    <col min="13061" max="13061" width="48.6640625" style="1" customWidth="1"/>
    <col min="13062" max="13062" width="21.6640625" style="1" customWidth="1"/>
    <col min="13063" max="13063" width="32.33203125" style="1" customWidth="1"/>
    <col min="13064" max="13065" width="8.6640625" style="1" customWidth="1"/>
    <col min="13066" max="13066" width="1.6640625" style="1" customWidth="1"/>
    <col min="13067" max="13068" width="8.6640625" style="1" customWidth="1"/>
    <col min="13069" max="13069" width="1.6640625" style="1" customWidth="1"/>
    <col min="13070" max="13070" width="8.6640625" style="1" customWidth="1"/>
    <col min="13071" max="13071" width="9.6640625" style="1" customWidth="1"/>
    <col min="13072" max="13072" width="1.6640625" style="1" customWidth="1"/>
    <col min="13073" max="13073" width="9.109375" style="1"/>
    <col min="13074" max="13075" width="12.44140625" style="1" customWidth="1"/>
    <col min="13076" max="13312" width="9.109375" style="1"/>
    <col min="13313" max="13313" width="5.6640625" style="1" customWidth="1"/>
    <col min="13314" max="13314" width="2.33203125" style="1" customWidth="1"/>
    <col min="13315" max="13315" width="3.6640625" style="1" customWidth="1"/>
    <col min="13316" max="13316" width="2.33203125" style="1" customWidth="1"/>
    <col min="13317" max="13317" width="48.6640625" style="1" customWidth="1"/>
    <col min="13318" max="13318" width="21.6640625" style="1" customWidth="1"/>
    <col min="13319" max="13319" width="32.33203125" style="1" customWidth="1"/>
    <col min="13320" max="13321" width="8.6640625" style="1" customWidth="1"/>
    <col min="13322" max="13322" width="1.6640625" style="1" customWidth="1"/>
    <col min="13323" max="13324" width="8.6640625" style="1" customWidth="1"/>
    <col min="13325" max="13325" width="1.6640625" style="1" customWidth="1"/>
    <col min="13326" max="13326" width="8.6640625" style="1" customWidth="1"/>
    <col min="13327" max="13327" width="9.6640625" style="1" customWidth="1"/>
    <col min="13328" max="13328" width="1.6640625" style="1" customWidth="1"/>
    <col min="13329" max="13329" width="9.109375" style="1"/>
    <col min="13330" max="13331" width="12.44140625" style="1" customWidth="1"/>
    <col min="13332" max="13568" width="9.109375" style="1"/>
    <col min="13569" max="13569" width="5.6640625" style="1" customWidth="1"/>
    <col min="13570" max="13570" width="2.33203125" style="1" customWidth="1"/>
    <col min="13571" max="13571" width="3.6640625" style="1" customWidth="1"/>
    <col min="13572" max="13572" width="2.33203125" style="1" customWidth="1"/>
    <col min="13573" max="13573" width="48.6640625" style="1" customWidth="1"/>
    <col min="13574" max="13574" width="21.6640625" style="1" customWidth="1"/>
    <col min="13575" max="13575" width="32.33203125" style="1" customWidth="1"/>
    <col min="13576" max="13577" width="8.6640625" style="1" customWidth="1"/>
    <col min="13578" max="13578" width="1.6640625" style="1" customWidth="1"/>
    <col min="13579" max="13580" width="8.6640625" style="1" customWidth="1"/>
    <col min="13581" max="13581" width="1.6640625" style="1" customWidth="1"/>
    <col min="13582" max="13582" width="8.6640625" style="1" customWidth="1"/>
    <col min="13583" max="13583" width="9.6640625" style="1" customWidth="1"/>
    <col min="13584" max="13584" width="1.6640625" style="1" customWidth="1"/>
    <col min="13585" max="13585" width="9.109375" style="1"/>
    <col min="13586" max="13587" width="12.44140625" style="1" customWidth="1"/>
    <col min="13588" max="13824" width="9.109375" style="1"/>
    <col min="13825" max="13825" width="5.6640625" style="1" customWidth="1"/>
    <col min="13826" max="13826" width="2.33203125" style="1" customWidth="1"/>
    <col min="13827" max="13827" width="3.6640625" style="1" customWidth="1"/>
    <col min="13828" max="13828" width="2.33203125" style="1" customWidth="1"/>
    <col min="13829" max="13829" width="48.6640625" style="1" customWidth="1"/>
    <col min="13830" max="13830" width="21.6640625" style="1" customWidth="1"/>
    <col min="13831" max="13831" width="32.33203125" style="1" customWidth="1"/>
    <col min="13832" max="13833" width="8.6640625" style="1" customWidth="1"/>
    <col min="13834" max="13834" width="1.6640625" style="1" customWidth="1"/>
    <col min="13835" max="13836" width="8.6640625" style="1" customWidth="1"/>
    <col min="13837" max="13837" width="1.6640625" style="1" customWidth="1"/>
    <col min="13838" max="13838" width="8.6640625" style="1" customWidth="1"/>
    <col min="13839" max="13839" width="9.6640625" style="1" customWidth="1"/>
    <col min="13840" max="13840" width="1.6640625" style="1" customWidth="1"/>
    <col min="13841" max="13841" width="9.109375" style="1"/>
    <col min="13842" max="13843" width="12.44140625" style="1" customWidth="1"/>
    <col min="13844" max="14080" width="9.109375" style="1"/>
    <col min="14081" max="14081" width="5.6640625" style="1" customWidth="1"/>
    <col min="14082" max="14082" width="2.33203125" style="1" customWidth="1"/>
    <col min="14083" max="14083" width="3.6640625" style="1" customWidth="1"/>
    <col min="14084" max="14084" width="2.33203125" style="1" customWidth="1"/>
    <col min="14085" max="14085" width="48.6640625" style="1" customWidth="1"/>
    <col min="14086" max="14086" width="21.6640625" style="1" customWidth="1"/>
    <col min="14087" max="14087" width="32.33203125" style="1" customWidth="1"/>
    <col min="14088" max="14089" width="8.6640625" style="1" customWidth="1"/>
    <col min="14090" max="14090" width="1.6640625" style="1" customWidth="1"/>
    <col min="14091" max="14092" width="8.6640625" style="1" customWidth="1"/>
    <col min="14093" max="14093" width="1.6640625" style="1" customWidth="1"/>
    <col min="14094" max="14094" width="8.6640625" style="1" customWidth="1"/>
    <col min="14095" max="14095" width="9.6640625" style="1" customWidth="1"/>
    <col min="14096" max="14096" width="1.6640625" style="1" customWidth="1"/>
    <col min="14097" max="14097" width="9.109375" style="1"/>
    <col min="14098" max="14099" width="12.44140625" style="1" customWidth="1"/>
    <col min="14100" max="14336" width="9.109375" style="1"/>
    <col min="14337" max="14337" width="5.6640625" style="1" customWidth="1"/>
    <col min="14338" max="14338" width="2.33203125" style="1" customWidth="1"/>
    <col min="14339" max="14339" width="3.6640625" style="1" customWidth="1"/>
    <col min="14340" max="14340" width="2.33203125" style="1" customWidth="1"/>
    <col min="14341" max="14341" width="48.6640625" style="1" customWidth="1"/>
    <col min="14342" max="14342" width="21.6640625" style="1" customWidth="1"/>
    <col min="14343" max="14343" width="32.33203125" style="1" customWidth="1"/>
    <col min="14344" max="14345" width="8.6640625" style="1" customWidth="1"/>
    <col min="14346" max="14346" width="1.6640625" style="1" customWidth="1"/>
    <col min="14347" max="14348" width="8.6640625" style="1" customWidth="1"/>
    <col min="14349" max="14349" width="1.6640625" style="1" customWidth="1"/>
    <col min="14350" max="14350" width="8.6640625" style="1" customWidth="1"/>
    <col min="14351" max="14351" width="9.6640625" style="1" customWidth="1"/>
    <col min="14352" max="14352" width="1.6640625" style="1" customWidth="1"/>
    <col min="14353" max="14353" width="9.109375" style="1"/>
    <col min="14354" max="14355" width="12.44140625" style="1" customWidth="1"/>
    <col min="14356" max="14592" width="9.109375" style="1"/>
    <col min="14593" max="14593" width="5.6640625" style="1" customWidth="1"/>
    <col min="14594" max="14594" width="2.33203125" style="1" customWidth="1"/>
    <col min="14595" max="14595" width="3.6640625" style="1" customWidth="1"/>
    <col min="14596" max="14596" width="2.33203125" style="1" customWidth="1"/>
    <col min="14597" max="14597" width="48.6640625" style="1" customWidth="1"/>
    <col min="14598" max="14598" width="21.6640625" style="1" customWidth="1"/>
    <col min="14599" max="14599" width="32.33203125" style="1" customWidth="1"/>
    <col min="14600" max="14601" width="8.6640625" style="1" customWidth="1"/>
    <col min="14602" max="14602" width="1.6640625" style="1" customWidth="1"/>
    <col min="14603" max="14604" width="8.6640625" style="1" customWidth="1"/>
    <col min="14605" max="14605" width="1.6640625" style="1" customWidth="1"/>
    <col min="14606" max="14606" width="8.6640625" style="1" customWidth="1"/>
    <col min="14607" max="14607" width="9.6640625" style="1" customWidth="1"/>
    <col min="14608" max="14608" width="1.6640625" style="1" customWidth="1"/>
    <col min="14609" max="14609" width="9.109375" style="1"/>
    <col min="14610" max="14611" width="12.44140625" style="1" customWidth="1"/>
    <col min="14612" max="14848" width="9.109375" style="1"/>
    <col min="14849" max="14849" width="5.6640625" style="1" customWidth="1"/>
    <col min="14850" max="14850" width="2.33203125" style="1" customWidth="1"/>
    <col min="14851" max="14851" width="3.6640625" style="1" customWidth="1"/>
    <col min="14852" max="14852" width="2.33203125" style="1" customWidth="1"/>
    <col min="14853" max="14853" width="48.6640625" style="1" customWidth="1"/>
    <col min="14854" max="14854" width="21.6640625" style="1" customWidth="1"/>
    <col min="14855" max="14855" width="32.33203125" style="1" customWidth="1"/>
    <col min="14856" max="14857" width="8.6640625" style="1" customWidth="1"/>
    <col min="14858" max="14858" width="1.6640625" style="1" customWidth="1"/>
    <col min="14859" max="14860" width="8.6640625" style="1" customWidth="1"/>
    <col min="14861" max="14861" width="1.6640625" style="1" customWidth="1"/>
    <col min="14862" max="14862" width="8.6640625" style="1" customWidth="1"/>
    <col min="14863" max="14863" width="9.6640625" style="1" customWidth="1"/>
    <col min="14864" max="14864" width="1.6640625" style="1" customWidth="1"/>
    <col min="14865" max="14865" width="9.109375" style="1"/>
    <col min="14866" max="14867" width="12.44140625" style="1" customWidth="1"/>
    <col min="14868" max="15104" width="9.109375" style="1"/>
    <col min="15105" max="15105" width="5.6640625" style="1" customWidth="1"/>
    <col min="15106" max="15106" width="2.33203125" style="1" customWidth="1"/>
    <col min="15107" max="15107" width="3.6640625" style="1" customWidth="1"/>
    <col min="15108" max="15108" width="2.33203125" style="1" customWidth="1"/>
    <col min="15109" max="15109" width="48.6640625" style="1" customWidth="1"/>
    <col min="15110" max="15110" width="21.6640625" style="1" customWidth="1"/>
    <col min="15111" max="15111" width="32.33203125" style="1" customWidth="1"/>
    <col min="15112" max="15113" width="8.6640625" style="1" customWidth="1"/>
    <col min="15114" max="15114" width="1.6640625" style="1" customWidth="1"/>
    <col min="15115" max="15116" width="8.6640625" style="1" customWidth="1"/>
    <col min="15117" max="15117" width="1.6640625" style="1" customWidth="1"/>
    <col min="15118" max="15118" width="8.6640625" style="1" customWidth="1"/>
    <col min="15119" max="15119" width="9.6640625" style="1" customWidth="1"/>
    <col min="15120" max="15120" width="1.6640625" style="1" customWidth="1"/>
    <col min="15121" max="15121" width="9.109375" style="1"/>
    <col min="15122" max="15123" width="12.44140625" style="1" customWidth="1"/>
    <col min="15124" max="15360" width="9.109375" style="1"/>
    <col min="15361" max="15361" width="5.6640625" style="1" customWidth="1"/>
    <col min="15362" max="15362" width="2.33203125" style="1" customWidth="1"/>
    <col min="15363" max="15363" width="3.6640625" style="1" customWidth="1"/>
    <col min="15364" max="15364" width="2.33203125" style="1" customWidth="1"/>
    <col min="15365" max="15365" width="48.6640625" style="1" customWidth="1"/>
    <col min="15366" max="15366" width="21.6640625" style="1" customWidth="1"/>
    <col min="15367" max="15367" width="32.33203125" style="1" customWidth="1"/>
    <col min="15368" max="15369" width="8.6640625" style="1" customWidth="1"/>
    <col min="15370" max="15370" width="1.6640625" style="1" customWidth="1"/>
    <col min="15371" max="15372" width="8.6640625" style="1" customWidth="1"/>
    <col min="15373" max="15373" width="1.6640625" style="1" customWidth="1"/>
    <col min="15374" max="15374" width="8.6640625" style="1" customWidth="1"/>
    <col min="15375" max="15375" width="9.6640625" style="1" customWidth="1"/>
    <col min="15376" max="15376" width="1.6640625" style="1" customWidth="1"/>
    <col min="15377" max="15377" width="9.109375" style="1"/>
    <col min="15378" max="15379" width="12.44140625" style="1" customWidth="1"/>
    <col min="15380" max="15616" width="9.109375" style="1"/>
    <col min="15617" max="15617" width="5.6640625" style="1" customWidth="1"/>
    <col min="15618" max="15618" width="2.33203125" style="1" customWidth="1"/>
    <col min="15619" max="15619" width="3.6640625" style="1" customWidth="1"/>
    <col min="15620" max="15620" width="2.33203125" style="1" customWidth="1"/>
    <col min="15621" max="15621" width="48.6640625" style="1" customWidth="1"/>
    <col min="15622" max="15622" width="21.6640625" style="1" customWidth="1"/>
    <col min="15623" max="15623" width="32.33203125" style="1" customWidth="1"/>
    <col min="15624" max="15625" width="8.6640625" style="1" customWidth="1"/>
    <col min="15626" max="15626" width="1.6640625" style="1" customWidth="1"/>
    <col min="15627" max="15628" width="8.6640625" style="1" customWidth="1"/>
    <col min="15629" max="15629" width="1.6640625" style="1" customWidth="1"/>
    <col min="15630" max="15630" width="8.6640625" style="1" customWidth="1"/>
    <col min="15631" max="15631" width="9.6640625" style="1" customWidth="1"/>
    <col min="15632" max="15632" width="1.6640625" style="1" customWidth="1"/>
    <col min="15633" max="15633" width="9.109375" style="1"/>
    <col min="15634" max="15635" width="12.44140625" style="1" customWidth="1"/>
    <col min="15636" max="15872" width="9.109375" style="1"/>
    <col min="15873" max="15873" width="5.6640625" style="1" customWidth="1"/>
    <col min="15874" max="15874" width="2.33203125" style="1" customWidth="1"/>
    <col min="15875" max="15875" width="3.6640625" style="1" customWidth="1"/>
    <col min="15876" max="15876" width="2.33203125" style="1" customWidth="1"/>
    <col min="15877" max="15877" width="48.6640625" style="1" customWidth="1"/>
    <col min="15878" max="15878" width="21.6640625" style="1" customWidth="1"/>
    <col min="15879" max="15879" width="32.33203125" style="1" customWidth="1"/>
    <col min="15880" max="15881" width="8.6640625" style="1" customWidth="1"/>
    <col min="15882" max="15882" width="1.6640625" style="1" customWidth="1"/>
    <col min="15883" max="15884" width="8.6640625" style="1" customWidth="1"/>
    <col min="15885" max="15885" width="1.6640625" style="1" customWidth="1"/>
    <col min="15886" max="15886" width="8.6640625" style="1" customWidth="1"/>
    <col min="15887" max="15887" width="9.6640625" style="1" customWidth="1"/>
    <col min="15888" max="15888" width="1.6640625" style="1" customWidth="1"/>
    <col min="15889" max="15889" width="9.109375" style="1"/>
    <col min="15890" max="15891" width="12.44140625" style="1" customWidth="1"/>
    <col min="15892" max="16128" width="9.109375" style="1"/>
    <col min="16129" max="16129" width="5.6640625" style="1" customWidth="1"/>
    <col min="16130" max="16130" width="2.33203125" style="1" customWidth="1"/>
    <col min="16131" max="16131" width="3.6640625" style="1" customWidth="1"/>
    <col min="16132" max="16132" width="2.33203125" style="1" customWidth="1"/>
    <col min="16133" max="16133" width="48.6640625" style="1" customWidth="1"/>
    <col min="16134" max="16134" width="21.6640625" style="1" customWidth="1"/>
    <col min="16135" max="16135" width="32.33203125" style="1" customWidth="1"/>
    <col min="16136" max="16137" width="8.6640625" style="1" customWidth="1"/>
    <col min="16138" max="16138" width="1.6640625" style="1" customWidth="1"/>
    <col min="16139" max="16140" width="8.6640625" style="1" customWidth="1"/>
    <col min="16141" max="16141" width="1.6640625" style="1" customWidth="1"/>
    <col min="16142" max="16142" width="8.6640625" style="1" customWidth="1"/>
    <col min="16143" max="16143" width="9.6640625" style="1" customWidth="1"/>
    <col min="16144" max="16144" width="1.6640625" style="1" customWidth="1"/>
    <col min="16145" max="16145" width="9.109375" style="1"/>
    <col min="16146" max="16147" width="12.44140625" style="1" customWidth="1"/>
    <col min="16148" max="16383" width="9.109375" style="1"/>
    <col min="16384" max="16384" width="9.109375" style="1" customWidth="1"/>
  </cols>
  <sheetData>
    <row r="1" spans="1:19" ht="12" x14ac:dyDescent="0.25">
      <c r="A1" s="80" t="s">
        <v>594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9" ht="11.4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ht="7.2" customHeight="1" thickBot="1" x14ac:dyDescent="0.3">
      <c r="A3" s="3"/>
      <c r="B3" s="3"/>
      <c r="C3" s="3"/>
      <c r="D3" s="4"/>
      <c r="E3" s="5"/>
      <c r="F3" s="3"/>
      <c r="G3" s="3"/>
      <c r="H3" s="6"/>
      <c r="I3" s="7"/>
      <c r="J3" s="8"/>
      <c r="K3" s="6"/>
      <c r="L3" s="6"/>
      <c r="M3" s="8"/>
      <c r="N3" s="6"/>
      <c r="O3" s="6"/>
      <c r="P3" s="9"/>
      <c r="Q3" s="10"/>
    </row>
    <row r="4" spans="1:19" ht="13.8" x14ac:dyDescent="0.25">
      <c r="A4" s="81" t="s">
        <v>1</v>
      </c>
      <c r="B4" s="81"/>
      <c r="C4" s="81"/>
      <c r="D4" s="81"/>
      <c r="E4" s="11"/>
      <c r="F4" s="11"/>
      <c r="G4" s="11"/>
      <c r="H4" s="82" t="s">
        <v>2</v>
      </c>
      <c r="I4" s="82"/>
      <c r="J4" s="12"/>
      <c r="K4" s="82" t="s">
        <v>3</v>
      </c>
      <c r="L4" s="82"/>
      <c r="M4" s="12"/>
      <c r="N4" s="82" t="s">
        <v>4</v>
      </c>
      <c r="O4" s="82"/>
      <c r="P4" s="13"/>
      <c r="Q4" s="14"/>
    </row>
    <row r="5" spans="1:19" ht="25.8" thickBot="1" x14ac:dyDescent="0.3">
      <c r="A5" s="78" t="s">
        <v>5</v>
      </c>
      <c r="B5" s="78"/>
      <c r="C5" s="79" t="s">
        <v>102</v>
      </c>
      <c r="D5" s="79"/>
      <c r="E5" s="15" t="s">
        <v>6</v>
      </c>
      <c r="F5" s="15" t="s">
        <v>7</v>
      </c>
      <c r="G5" s="15" t="s">
        <v>101</v>
      </c>
      <c r="H5" s="16" t="s">
        <v>8</v>
      </c>
      <c r="I5" s="17" t="s">
        <v>9</v>
      </c>
      <c r="J5" s="16"/>
      <c r="K5" s="16" t="s">
        <v>8</v>
      </c>
      <c r="L5" s="16" t="s">
        <v>9</v>
      </c>
      <c r="M5" s="16"/>
      <c r="N5" s="16" t="s">
        <v>100</v>
      </c>
      <c r="O5" s="16" t="s">
        <v>9</v>
      </c>
      <c r="P5" s="18"/>
      <c r="Q5" s="19" t="s">
        <v>99</v>
      </c>
    </row>
    <row r="6" spans="1:19" ht="7.2" customHeight="1" x14ac:dyDescent="0.25">
      <c r="A6" s="20"/>
      <c r="B6" s="21"/>
      <c r="C6" s="22"/>
      <c r="D6" s="22"/>
      <c r="E6" s="23"/>
      <c r="F6" s="23"/>
      <c r="G6" s="23"/>
      <c r="H6" s="24"/>
      <c r="I6" s="25"/>
      <c r="J6" s="26"/>
      <c r="K6" s="24"/>
      <c r="L6" s="24"/>
      <c r="M6" s="26"/>
      <c r="N6" s="24"/>
      <c r="O6" s="24"/>
      <c r="P6" s="27"/>
      <c r="Q6" s="28"/>
    </row>
    <row r="7" spans="1:19" ht="12.75" customHeight="1" x14ac:dyDescent="0.25">
      <c r="A7" s="29">
        <v>1</v>
      </c>
      <c r="B7" s="30"/>
      <c r="C7" s="29">
        <v>50</v>
      </c>
      <c r="D7" s="31"/>
      <c r="E7" s="32" t="s">
        <v>599</v>
      </c>
      <c r="F7" s="32" t="s">
        <v>10</v>
      </c>
      <c r="G7" s="32" t="s">
        <v>106</v>
      </c>
      <c r="H7" s="33">
        <v>432593.15847887995</v>
      </c>
      <c r="I7" s="33">
        <v>596038.96060946386</v>
      </c>
      <c r="J7" s="33"/>
      <c r="K7" s="33">
        <v>241504.98416112064</v>
      </c>
      <c r="L7" s="33">
        <v>312039.93556503078</v>
      </c>
      <c r="M7" s="33"/>
      <c r="N7" s="33">
        <v>174571</v>
      </c>
      <c r="O7" s="33">
        <v>380793</v>
      </c>
      <c r="P7" s="34"/>
      <c r="Q7" s="83">
        <f>+AVERAGE(H7/I7,K7/L7,N7/O7)*100</f>
        <v>65.272534969575716</v>
      </c>
      <c r="R7" s="36"/>
    </row>
    <row r="8" spans="1:19" ht="12.75" customHeight="1" x14ac:dyDescent="0.25">
      <c r="A8" s="29">
        <v>2</v>
      </c>
      <c r="B8" s="30"/>
      <c r="C8" s="29">
        <v>51</v>
      </c>
      <c r="D8" s="31"/>
      <c r="E8" s="32" t="s">
        <v>600</v>
      </c>
      <c r="F8" s="32" t="s">
        <v>11</v>
      </c>
      <c r="G8" s="32" t="s">
        <v>12</v>
      </c>
      <c r="H8" s="33">
        <v>370408.90228742582</v>
      </c>
      <c r="I8" s="33">
        <v>405810.26662428485</v>
      </c>
      <c r="J8" s="33"/>
      <c r="K8" s="33">
        <v>265422.90379117464</v>
      </c>
      <c r="L8" s="33">
        <v>309185.62858918583</v>
      </c>
      <c r="M8" s="33"/>
      <c r="N8" s="33">
        <v>72000</v>
      </c>
      <c r="O8" s="33">
        <v>103000</v>
      </c>
      <c r="P8" s="34"/>
      <c r="Q8" s="83">
        <v>64.964136377193796</v>
      </c>
      <c r="R8" s="36"/>
    </row>
    <row r="9" spans="1:19" ht="12.75" customHeight="1" x14ac:dyDescent="0.25">
      <c r="A9" s="29">
        <v>3</v>
      </c>
      <c r="B9" s="30"/>
      <c r="C9" s="29">
        <v>57</v>
      </c>
      <c r="D9" s="31"/>
      <c r="E9" s="32" t="s">
        <v>15</v>
      </c>
      <c r="F9" s="32" t="s">
        <v>14</v>
      </c>
      <c r="G9" s="32" t="s">
        <v>106</v>
      </c>
      <c r="H9" s="33">
        <v>283901.66823719442</v>
      </c>
      <c r="I9" s="33">
        <v>663356.90607734805</v>
      </c>
      <c r="J9" s="33"/>
      <c r="K9" s="33">
        <v>283994.3771626298</v>
      </c>
      <c r="L9" s="33">
        <v>348490.48442906578</v>
      </c>
      <c r="M9" s="33"/>
      <c r="N9" s="33">
        <v>391025</v>
      </c>
      <c r="O9" s="33">
        <v>684025</v>
      </c>
      <c r="P9" s="20"/>
      <c r="Q9" s="83">
        <f t="shared" ref="Q9:Q40" si="0">+AVERAGE(H9/I9,K9/L9,N9/O9)*100</f>
        <v>60.485251521726902</v>
      </c>
      <c r="R9" s="36"/>
    </row>
    <row r="10" spans="1:19" ht="12.75" customHeight="1" x14ac:dyDescent="0.25">
      <c r="A10" s="29">
        <v>4</v>
      </c>
      <c r="B10" s="30"/>
      <c r="C10" s="29">
        <v>37</v>
      </c>
      <c r="D10" s="31"/>
      <c r="E10" s="32" t="s">
        <v>601</v>
      </c>
      <c r="F10" s="32" t="s">
        <v>14</v>
      </c>
      <c r="G10" s="32" t="s">
        <v>108</v>
      </c>
      <c r="H10" s="33">
        <v>258794.05490078541</v>
      </c>
      <c r="I10" s="33">
        <v>320779.00552486186</v>
      </c>
      <c r="J10" s="33"/>
      <c r="K10" s="33">
        <v>93262.326989619381</v>
      </c>
      <c r="L10" s="33">
        <v>121074.82698961938</v>
      </c>
      <c r="M10" s="33"/>
      <c r="N10" s="33">
        <v>121052</v>
      </c>
      <c r="O10" s="33">
        <v>199652</v>
      </c>
      <c r="P10" s="34"/>
      <c r="Q10" s="83">
        <f t="shared" si="0"/>
        <v>72.778970172609988</v>
      </c>
      <c r="R10" s="36"/>
    </row>
    <row r="11" spans="1:19" ht="12.75" customHeight="1" x14ac:dyDescent="0.25">
      <c r="A11" s="29">
        <v>5</v>
      </c>
      <c r="B11" s="30"/>
      <c r="C11" s="29">
        <v>30</v>
      </c>
      <c r="D11" s="31"/>
      <c r="E11" s="32" t="s">
        <v>602</v>
      </c>
      <c r="F11" s="32" t="s">
        <v>16</v>
      </c>
      <c r="G11" s="32" t="s">
        <v>107</v>
      </c>
      <c r="H11" s="33">
        <v>250280.96728300827</v>
      </c>
      <c r="I11" s="33">
        <v>284008.17569060775</v>
      </c>
      <c r="J11" s="33"/>
      <c r="K11" s="33">
        <v>164215.66349893837</v>
      </c>
      <c r="L11" s="33">
        <v>214524.90581747406</v>
      </c>
      <c r="M11" s="33"/>
      <c r="N11" s="33">
        <v>67579</v>
      </c>
      <c r="O11" s="33">
        <v>102579</v>
      </c>
      <c r="P11" s="34"/>
      <c r="Q11" s="83">
        <f t="shared" si="0"/>
        <v>76.851016981739733</v>
      </c>
      <c r="R11" s="36"/>
    </row>
    <row r="12" spans="1:19" ht="12.75" customHeight="1" x14ac:dyDescent="0.25">
      <c r="A12" s="29">
        <v>6</v>
      </c>
      <c r="B12" s="30"/>
      <c r="C12" s="29">
        <v>47</v>
      </c>
      <c r="D12" s="31"/>
      <c r="E12" s="32" t="s">
        <v>603</v>
      </c>
      <c r="F12" s="32" t="s">
        <v>11</v>
      </c>
      <c r="G12" s="32" t="s">
        <v>107</v>
      </c>
      <c r="H12" s="33">
        <v>234688.17664152128</v>
      </c>
      <c r="I12" s="33">
        <v>279976.82047043869</v>
      </c>
      <c r="J12" s="33"/>
      <c r="K12" s="33">
        <v>166159.6887507769</v>
      </c>
      <c r="L12" s="33">
        <v>205196.05879428217</v>
      </c>
      <c r="M12" s="33"/>
      <c r="N12" s="33">
        <v>33300</v>
      </c>
      <c r="O12" s="33">
        <v>87800</v>
      </c>
      <c r="P12" s="34"/>
      <c r="Q12" s="83">
        <f t="shared" si="0"/>
        <v>67.575771591211051</v>
      </c>
      <c r="R12" s="36"/>
    </row>
    <row r="13" spans="1:19" ht="12.75" customHeight="1" x14ac:dyDescent="0.25">
      <c r="A13" s="29">
        <v>7</v>
      </c>
      <c r="B13" s="30"/>
      <c r="C13" s="29">
        <v>28</v>
      </c>
      <c r="D13" s="31"/>
      <c r="E13" s="32" t="s">
        <v>604</v>
      </c>
      <c r="F13" s="32" t="s">
        <v>35</v>
      </c>
      <c r="G13" s="32" t="s">
        <v>106</v>
      </c>
      <c r="H13" s="33">
        <v>203261.98636415385</v>
      </c>
      <c r="I13" s="33">
        <v>223345.85635359117</v>
      </c>
      <c r="J13" s="33"/>
      <c r="K13" s="33">
        <v>192043.58515452038</v>
      </c>
      <c r="L13" s="33">
        <v>204956.7474048443</v>
      </c>
      <c r="M13" s="33"/>
      <c r="N13" s="33">
        <v>123064</v>
      </c>
      <c r="O13" s="33">
        <v>258275</v>
      </c>
      <c r="P13" s="34"/>
      <c r="Q13" s="83">
        <f t="shared" si="0"/>
        <v>77.451910169391141</v>
      </c>
      <c r="R13" s="36"/>
      <c r="S13" s="36"/>
    </row>
    <row r="14" spans="1:19" ht="12.75" customHeight="1" x14ac:dyDescent="0.25">
      <c r="A14" s="29">
        <v>8</v>
      </c>
      <c r="B14" s="30"/>
      <c r="C14" s="29">
        <v>70</v>
      </c>
      <c r="D14" s="31"/>
      <c r="E14" s="32" t="s">
        <v>605</v>
      </c>
      <c r="F14" s="32" t="s">
        <v>21</v>
      </c>
      <c r="G14" s="32" t="s">
        <v>107</v>
      </c>
      <c r="H14" s="33">
        <v>189245.28604493063</v>
      </c>
      <c r="I14" s="33">
        <v>376317</v>
      </c>
      <c r="J14" s="33"/>
      <c r="K14" s="33">
        <v>156242.55711738262</v>
      </c>
      <c r="L14" s="33">
        <v>334697</v>
      </c>
      <c r="M14" s="33"/>
      <c r="N14" s="33">
        <v>39360</v>
      </c>
      <c r="O14" s="33">
        <v>62000</v>
      </c>
      <c r="P14" s="20"/>
      <c r="Q14" s="83">
        <f t="shared" si="0"/>
        <v>53.484819418287209</v>
      </c>
      <c r="R14" s="36"/>
    </row>
    <row r="15" spans="1:19" ht="12.75" customHeight="1" x14ac:dyDescent="0.25">
      <c r="A15" s="29">
        <v>9</v>
      </c>
      <c r="B15" s="30"/>
      <c r="C15" s="29">
        <v>17</v>
      </c>
      <c r="D15" s="31"/>
      <c r="E15" s="32" t="s">
        <v>606</v>
      </c>
      <c r="F15" s="32" t="s">
        <v>18</v>
      </c>
      <c r="G15" s="32" t="s">
        <v>111</v>
      </c>
      <c r="H15" s="33">
        <v>186776.90717861036</v>
      </c>
      <c r="I15" s="33">
        <v>219613.87204419891</v>
      </c>
      <c r="J15" s="33"/>
      <c r="K15" s="33">
        <v>49765.76545702845</v>
      </c>
      <c r="L15" s="33">
        <v>58181.2277249135</v>
      </c>
      <c r="M15" s="33"/>
      <c r="N15" s="33">
        <v>133529</v>
      </c>
      <c r="O15" s="33">
        <v>154540</v>
      </c>
      <c r="P15" s="34"/>
      <c r="Q15" s="83">
        <f t="shared" si="0"/>
        <v>85.662602874565806</v>
      </c>
      <c r="R15" s="36"/>
      <c r="S15" s="36"/>
    </row>
    <row r="16" spans="1:19" s="20" customFormat="1" ht="12.75" customHeight="1" x14ac:dyDescent="0.25">
      <c r="A16" s="29">
        <v>10</v>
      </c>
      <c r="B16" s="30"/>
      <c r="C16" s="29">
        <v>76</v>
      </c>
      <c r="D16" s="31"/>
      <c r="E16" s="32" t="s">
        <v>607</v>
      </c>
      <c r="F16" s="32" t="s">
        <v>21</v>
      </c>
      <c r="G16" s="32" t="s">
        <v>117</v>
      </c>
      <c r="H16" s="33">
        <v>160309.33397422545</v>
      </c>
      <c r="I16" s="33">
        <v>411976</v>
      </c>
      <c r="J16" s="33"/>
      <c r="K16" s="33">
        <v>105171</v>
      </c>
      <c r="L16" s="33">
        <v>211915</v>
      </c>
      <c r="M16" s="33"/>
      <c r="N16" s="33">
        <v>101000</v>
      </c>
      <c r="O16" s="33">
        <v>221000</v>
      </c>
      <c r="P16" s="34"/>
      <c r="Q16" s="83">
        <f t="shared" si="0"/>
        <v>44.747505782680037</v>
      </c>
      <c r="R16" s="37"/>
      <c r="S16" s="37"/>
    </row>
    <row r="17" spans="1:19" ht="12.75" customHeight="1" x14ac:dyDescent="0.25">
      <c r="A17" s="29">
        <v>11</v>
      </c>
      <c r="B17" s="30"/>
      <c r="C17" s="29">
        <v>26</v>
      </c>
      <c r="D17" s="31"/>
      <c r="E17" s="32" t="s">
        <v>608</v>
      </c>
      <c r="F17" s="32" t="s">
        <v>10</v>
      </c>
      <c r="G17" s="32" t="s">
        <v>106</v>
      </c>
      <c r="H17" s="33">
        <v>158542.54222871299</v>
      </c>
      <c r="I17" s="33">
        <v>196933.82966705161</v>
      </c>
      <c r="J17" s="33"/>
      <c r="K17" s="33">
        <v>104042.83762968991</v>
      </c>
      <c r="L17" s="33">
        <v>141358.37938302409</v>
      </c>
      <c r="M17" s="33"/>
      <c r="N17" s="33">
        <v>158627</v>
      </c>
      <c r="O17" s="33">
        <v>197039</v>
      </c>
      <c r="P17" s="34"/>
      <c r="Q17" s="83">
        <f t="shared" si="0"/>
        <v>78.204347691830378</v>
      </c>
      <c r="R17" s="36"/>
      <c r="S17" s="36"/>
    </row>
    <row r="18" spans="1:19" ht="12.75" customHeight="1" x14ac:dyDescent="0.25">
      <c r="A18" s="29">
        <v>12</v>
      </c>
      <c r="B18" s="30"/>
      <c r="C18" s="29">
        <v>66</v>
      </c>
      <c r="D18" s="31"/>
      <c r="E18" s="32" t="s">
        <v>609</v>
      </c>
      <c r="F18" s="32" t="s">
        <v>21</v>
      </c>
      <c r="G18" s="32" t="s">
        <v>107</v>
      </c>
      <c r="H18" s="33">
        <v>154802</v>
      </c>
      <c r="I18" s="33">
        <v>261632</v>
      </c>
      <c r="J18" s="33"/>
      <c r="K18" s="33">
        <v>108198</v>
      </c>
      <c r="L18" s="33">
        <v>196913</v>
      </c>
      <c r="M18" s="33"/>
      <c r="N18" s="33">
        <v>23962</v>
      </c>
      <c r="O18" s="33">
        <v>45600</v>
      </c>
      <c r="P18" s="34"/>
      <c r="Q18" s="83">
        <f t="shared" si="0"/>
        <v>55.554397677362189</v>
      </c>
      <c r="R18" s="36"/>
      <c r="S18" s="36"/>
    </row>
    <row r="19" spans="1:19" ht="12.75" customHeight="1" x14ac:dyDescent="0.25">
      <c r="A19" s="29">
        <v>13</v>
      </c>
      <c r="B19" s="30"/>
      <c r="C19" s="29">
        <v>56</v>
      </c>
      <c r="D19" s="31"/>
      <c r="E19" s="32" t="s">
        <v>610</v>
      </c>
      <c r="F19" s="32" t="s">
        <v>14</v>
      </c>
      <c r="G19" s="32" t="s">
        <v>106</v>
      </c>
      <c r="H19" s="33">
        <v>153237.19379730584</v>
      </c>
      <c r="I19" s="33">
        <v>277226.51933701657</v>
      </c>
      <c r="J19" s="33"/>
      <c r="K19" s="33">
        <v>147782.223183391</v>
      </c>
      <c r="L19" s="33">
        <v>168142.30103806229</v>
      </c>
      <c r="M19" s="33"/>
      <c r="N19" s="33">
        <v>63727</v>
      </c>
      <c r="O19" s="33">
        <v>154950</v>
      </c>
      <c r="P19" s="34"/>
      <c r="Q19" s="83">
        <f t="shared" si="0"/>
        <v>61.431235970323172</v>
      </c>
      <c r="R19" s="36"/>
    </row>
    <row r="20" spans="1:19" ht="12.75" customHeight="1" x14ac:dyDescent="0.25">
      <c r="A20" s="29">
        <v>14</v>
      </c>
      <c r="B20" s="30"/>
      <c r="C20" s="29">
        <v>94</v>
      </c>
      <c r="D20" s="31"/>
      <c r="E20" s="32" t="s">
        <v>30</v>
      </c>
      <c r="F20" s="32" t="s">
        <v>31</v>
      </c>
      <c r="G20" s="32" t="s">
        <v>12</v>
      </c>
      <c r="H20" s="33">
        <v>152896.97189325528</v>
      </c>
      <c r="I20" s="33">
        <v>637084.33328018326</v>
      </c>
      <c r="J20" s="33"/>
      <c r="K20" s="33">
        <v>225355.98913091896</v>
      </c>
      <c r="L20" s="33">
        <v>504849.22862191335</v>
      </c>
      <c r="M20" s="33"/>
      <c r="N20" s="33">
        <v>70109</v>
      </c>
      <c r="O20" s="33">
        <v>1600000</v>
      </c>
      <c r="P20" s="34" t="s">
        <v>98</v>
      </c>
      <c r="Q20" s="83">
        <f t="shared" si="0"/>
        <v>24.339858314636867</v>
      </c>
      <c r="R20" s="38"/>
      <c r="S20" s="36"/>
    </row>
    <row r="21" spans="1:19" ht="12.75" customHeight="1" x14ac:dyDescent="0.25">
      <c r="A21" s="29">
        <v>15</v>
      </c>
      <c r="B21" s="30"/>
      <c r="C21" s="29">
        <v>54</v>
      </c>
      <c r="D21" s="31"/>
      <c r="E21" s="32" t="s">
        <v>611</v>
      </c>
      <c r="F21" s="32" t="s">
        <v>10</v>
      </c>
      <c r="G21" s="32" t="s">
        <v>77</v>
      </c>
      <c r="H21" s="33">
        <v>144605.81271254996</v>
      </c>
      <c r="I21" s="33">
        <v>225595.64676172673</v>
      </c>
      <c r="J21" s="33"/>
      <c r="K21" s="33">
        <v>69148.866091235817</v>
      </c>
      <c r="L21" s="33">
        <v>90098.022527328823</v>
      </c>
      <c r="M21" s="33"/>
      <c r="N21" s="33">
        <v>56500</v>
      </c>
      <c r="O21" s="33">
        <v>113000</v>
      </c>
      <c r="P21" s="34"/>
      <c r="Q21" s="83">
        <f t="shared" si="0"/>
        <v>63.616013924445504</v>
      </c>
      <c r="R21" s="36"/>
      <c r="S21" s="36"/>
    </row>
    <row r="22" spans="1:19" ht="12.75" customHeight="1" x14ac:dyDescent="0.25">
      <c r="A22" s="29">
        <v>16</v>
      </c>
      <c r="B22" s="30"/>
      <c r="C22" s="29">
        <v>67</v>
      </c>
      <c r="D22" s="31"/>
      <c r="E22" s="32" t="s">
        <v>612</v>
      </c>
      <c r="F22" s="32" t="s">
        <v>28</v>
      </c>
      <c r="G22" s="32" t="s">
        <v>23</v>
      </c>
      <c r="H22" s="33">
        <v>143653.08659247129</v>
      </c>
      <c r="I22" s="33">
        <v>215717.1270718232</v>
      </c>
      <c r="J22" s="33"/>
      <c r="K22" s="33">
        <v>48594.141480906583</v>
      </c>
      <c r="L22" s="33">
        <v>100434.68858131488</v>
      </c>
      <c r="M22" s="33"/>
      <c r="N22" s="33">
        <v>29585</v>
      </c>
      <c r="O22" s="33">
        <v>61055</v>
      </c>
      <c r="P22" s="34"/>
      <c r="Q22" s="83">
        <f t="shared" si="0"/>
        <v>54.477800453070344</v>
      </c>
      <c r="R22" s="36"/>
    </row>
    <row r="23" spans="1:19" ht="12.75" customHeight="1" x14ac:dyDescent="0.25">
      <c r="A23" s="29">
        <v>17</v>
      </c>
      <c r="B23" s="30"/>
      <c r="C23" s="29">
        <v>7</v>
      </c>
      <c r="D23" s="31"/>
      <c r="E23" s="32" t="s">
        <v>613</v>
      </c>
      <c r="F23" s="32" t="s">
        <v>25</v>
      </c>
      <c r="G23" s="32" t="s">
        <v>114</v>
      </c>
      <c r="H23" s="33">
        <v>140826.76157312575</v>
      </c>
      <c r="I23" s="33">
        <v>148364.27181482999</v>
      </c>
      <c r="J23" s="33"/>
      <c r="K23" s="33">
        <v>31386.018470027717</v>
      </c>
      <c r="L23" s="33">
        <v>35199.708771347185</v>
      </c>
      <c r="M23" s="33"/>
      <c r="N23" s="33">
        <v>293000</v>
      </c>
      <c r="O23" s="33">
        <v>309000</v>
      </c>
      <c r="P23" s="34"/>
      <c r="Q23" s="83">
        <f t="shared" si="0"/>
        <v>92.969053816297603</v>
      </c>
      <c r="R23" s="36"/>
    </row>
    <row r="24" spans="1:19" ht="12.75" customHeight="1" x14ac:dyDescent="0.25">
      <c r="A24" s="29">
        <v>18</v>
      </c>
      <c r="B24" s="30"/>
      <c r="C24" s="29">
        <v>15</v>
      </c>
      <c r="D24" s="31"/>
      <c r="E24" s="32" t="s">
        <v>614</v>
      </c>
      <c r="F24" s="32" t="s">
        <v>11</v>
      </c>
      <c r="G24" s="32" t="s">
        <v>108</v>
      </c>
      <c r="H24" s="33">
        <v>140152.30095502103</v>
      </c>
      <c r="I24" s="33">
        <v>156054.05405405405</v>
      </c>
      <c r="J24" s="33"/>
      <c r="K24" s="33">
        <v>32407.809110629067</v>
      </c>
      <c r="L24" s="33">
        <v>39823.210412147506</v>
      </c>
      <c r="M24" s="33"/>
      <c r="N24" s="33">
        <v>92560</v>
      </c>
      <c r="O24" s="33">
        <v>104000</v>
      </c>
      <c r="P24" s="34"/>
      <c r="Q24" s="83">
        <f t="shared" si="0"/>
        <v>86.729765659080087</v>
      </c>
      <c r="R24" s="36"/>
      <c r="S24" s="36"/>
    </row>
    <row r="25" spans="1:19" ht="12.75" customHeight="1" x14ac:dyDescent="0.25">
      <c r="A25" s="29">
        <v>19</v>
      </c>
      <c r="B25" s="30"/>
      <c r="C25" s="29">
        <v>5</v>
      </c>
      <c r="D25" s="31"/>
      <c r="E25" s="32" t="s">
        <v>615</v>
      </c>
      <c r="F25" s="32" t="s">
        <v>11</v>
      </c>
      <c r="G25" s="32" t="s">
        <v>20</v>
      </c>
      <c r="H25" s="33">
        <v>139019.596316246</v>
      </c>
      <c r="I25" s="33">
        <v>150942.14876033057</v>
      </c>
      <c r="J25" s="33"/>
      <c r="K25" s="33">
        <v>33596.022374145432</v>
      </c>
      <c r="L25" s="33">
        <v>33912.989434431322</v>
      </c>
      <c r="M25" s="33"/>
      <c r="N25" s="33">
        <v>42962</v>
      </c>
      <c r="O25" s="33">
        <v>46725</v>
      </c>
      <c r="P25" s="20"/>
      <c r="Q25" s="83">
        <f t="shared" si="0"/>
        <v>94.371030409885833</v>
      </c>
      <c r="R25" s="36"/>
    </row>
    <row r="26" spans="1:19" ht="12.75" customHeight="1" x14ac:dyDescent="0.25">
      <c r="A26" s="29">
        <v>20</v>
      </c>
      <c r="B26" s="30"/>
      <c r="C26" s="29">
        <v>87</v>
      </c>
      <c r="D26" s="31"/>
      <c r="E26" s="32" t="s">
        <v>616</v>
      </c>
      <c r="F26" s="32" t="s">
        <v>16</v>
      </c>
      <c r="G26" s="32" t="s">
        <v>23</v>
      </c>
      <c r="H26" s="33">
        <v>137177.90055248616</v>
      </c>
      <c r="I26" s="33">
        <v>403107.18232044199</v>
      </c>
      <c r="J26" s="33"/>
      <c r="K26" s="33">
        <v>64912.413494809691</v>
      </c>
      <c r="L26" s="33">
        <v>151075.90830449827</v>
      </c>
      <c r="M26" s="33"/>
      <c r="N26" s="33">
        <v>34544</v>
      </c>
      <c r="O26" s="33">
        <v>171862</v>
      </c>
      <c r="P26" s="34"/>
      <c r="Q26" s="83">
        <f t="shared" si="0"/>
        <v>32.365577296206034</v>
      </c>
      <c r="R26" s="36"/>
    </row>
    <row r="27" spans="1:19" ht="12.75" customHeight="1" x14ac:dyDescent="0.25">
      <c r="A27" s="29">
        <v>21</v>
      </c>
      <c r="B27" s="30"/>
      <c r="C27" s="29">
        <v>25</v>
      </c>
      <c r="D27" s="31"/>
      <c r="E27" s="32" t="s">
        <v>617</v>
      </c>
      <c r="F27" s="32" t="s">
        <v>14</v>
      </c>
      <c r="G27" s="32" t="s">
        <v>115</v>
      </c>
      <c r="H27" s="33">
        <v>132561.91693854445</v>
      </c>
      <c r="I27" s="33">
        <v>153693.18783769468</v>
      </c>
      <c r="J27" s="33"/>
      <c r="K27" s="33">
        <v>67190.399999999994</v>
      </c>
      <c r="L27" s="33">
        <v>82953.600000000006</v>
      </c>
      <c r="M27" s="33"/>
      <c r="N27" s="33">
        <v>234000</v>
      </c>
      <c r="O27" s="33">
        <v>320000</v>
      </c>
      <c r="P27" s="34"/>
      <c r="Q27" s="83">
        <f t="shared" si="0"/>
        <v>80.12452443403582</v>
      </c>
      <c r="R27" s="36"/>
    </row>
    <row r="28" spans="1:19" ht="12.75" customHeight="1" x14ac:dyDescent="0.25">
      <c r="A28" s="29">
        <v>22</v>
      </c>
      <c r="B28" s="30"/>
      <c r="C28" s="29">
        <v>74</v>
      </c>
      <c r="D28" s="31"/>
      <c r="E28" s="32" t="s">
        <v>154</v>
      </c>
      <c r="F28" s="32" t="s">
        <v>14</v>
      </c>
      <c r="G28" s="32" t="s">
        <v>106</v>
      </c>
      <c r="H28" s="33">
        <v>132337.21420024397</v>
      </c>
      <c r="I28" s="33">
        <v>290632.04419889505</v>
      </c>
      <c r="J28" s="33"/>
      <c r="K28" s="33">
        <v>137780.06055363323</v>
      </c>
      <c r="L28" s="33">
        <v>165676.90311418686</v>
      </c>
      <c r="M28" s="33"/>
      <c r="N28" s="33">
        <v>27240</v>
      </c>
      <c r="O28" s="33">
        <v>166056</v>
      </c>
      <c r="P28" s="34"/>
      <c r="Q28" s="83">
        <f t="shared" si="0"/>
        <v>48.366762181291051</v>
      </c>
      <c r="R28" s="36"/>
    </row>
    <row r="29" spans="1:19" ht="12.75" customHeight="1" x14ac:dyDescent="0.25">
      <c r="A29" s="29">
        <v>23</v>
      </c>
      <c r="B29" s="30"/>
      <c r="C29" s="29">
        <v>39</v>
      </c>
      <c r="D29" s="31"/>
      <c r="E29" s="32" t="s">
        <v>618</v>
      </c>
      <c r="F29" s="32" t="s">
        <v>42</v>
      </c>
      <c r="G29" s="32" t="s">
        <v>23</v>
      </c>
      <c r="H29" s="33">
        <v>128716.02209944751</v>
      </c>
      <c r="I29" s="33">
        <v>165782.32044198894</v>
      </c>
      <c r="J29" s="33"/>
      <c r="K29" s="33">
        <v>33521.842560553632</v>
      </c>
      <c r="L29" s="33">
        <v>53346.669550173014</v>
      </c>
      <c r="M29" s="33"/>
      <c r="N29" s="33">
        <v>32382</v>
      </c>
      <c r="O29" s="33">
        <v>42276</v>
      </c>
      <c r="P29" s="34"/>
      <c r="Q29" s="83">
        <f t="shared" si="0"/>
        <v>72.358659355973302</v>
      </c>
      <c r="R29" s="36"/>
    </row>
    <row r="30" spans="1:19" ht="12.75" customHeight="1" x14ac:dyDescent="0.25">
      <c r="A30" s="29">
        <v>24</v>
      </c>
      <c r="B30" s="30"/>
      <c r="C30" s="29">
        <v>83</v>
      </c>
      <c r="D30" s="31"/>
      <c r="E30" s="32" t="s">
        <v>619</v>
      </c>
      <c r="F30" s="32" t="s">
        <v>31</v>
      </c>
      <c r="G30" s="32" t="s">
        <v>135</v>
      </c>
      <c r="H30" s="33">
        <v>124389.69371040921</v>
      </c>
      <c r="I30" s="33">
        <v>229660.51574934408</v>
      </c>
      <c r="J30" s="33"/>
      <c r="K30" s="33">
        <v>16081.380016927258</v>
      </c>
      <c r="L30" s="33">
        <v>173835.00665597577</v>
      </c>
      <c r="M30" s="33"/>
      <c r="N30" s="33">
        <v>99138</v>
      </c>
      <c r="O30" s="33">
        <v>227657</v>
      </c>
      <c r="P30" s="34" t="s">
        <v>98</v>
      </c>
      <c r="Q30" s="83">
        <f t="shared" si="0"/>
        <v>35.653485118610902</v>
      </c>
      <c r="R30" s="36"/>
      <c r="S30" s="36"/>
    </row>
    <row r="31" spans="1:19" ht="12.75" customHeight="1" x14ac:dyDescent="0.25">
      <c r="A31" s="29">
        <v>25</v>
      </c>
      <c r="B31" s="30"/>
      <c r="C31" s="29">
        <v>4</v>
      </c>
      <c r="D31" s="31"/>
      <c r="E31" s="32" t="s">
        <v>38</v>
      </c>
      <c r="F31" s="32" t="s">
        <v>39</v>
      </c>
      <c r="G31" s="32" t="s">
        <v>40</v>
      </c>
      <c r="H31" s="33">
        <v>118951.87732143894</v>
      </c>
      <c r="I31" s="33">
        <v>128217.0361077211</v>
      </c>
      <c r="J31" s="33"/>
      <c r="K31" s="33">
        <v>194321.4087905811</v>
      </c>
      <c r="L31" s="33">
        <v>197742.23063322093</v>
      </c>
      <c r="M31" s="33"/>
      <c r="N31" s="33">
        <v>711633</v>
      </c>
      <c r="O31" s="33">
        <v>767062</v>
      </c>
      <c r="P31" s="34"/>
      <c r="Q31" s="83">
        <f t="shared" si="0"/>
        <v>94.605921328837809</v>
      </c>
      <c r="R31" s="36"/>
      <c r="S31" s="36"/>
    </row>
    <row r="32" spans="1:19" ht="12.75" customHeight="1" x14ac:dyDescent="0.25">
      <c r="A32" s="29">
        <v>26</v>
      </c>
      <c r="B32" s="30"/>
      <c r="C32" s="29">
        <v>11</v>
      </c>
      <c r="D32" s="31"/>
      <c r="E32" s="32" t="s">
        <v>620</v>
      </c>
      <c r="F32" s="32" t="s">
        <v>45</v>
      </c>
      <c r="G32" s="32" t="s">
        <v>111</v>
      </c>
      <c r="H32" s="33">
        <v>118048.17773328444</v>
      </c>
      <c r="I32" s="33">
        <v>151014.31980906922</v>
      </c>
      <c r="J32" s="33"/>
      <c r="K32" s="33">
        <v>102255.48013797707</v>
      </c>
      <c r="L32" s="33">
        <v>103480.58306442639</v>
      </c>
      <c r="M32" s="33"/>
      <c r="N32" s="33">
        <v>261696</v>
      </c>
      <c r="O32" s="33">
        <v>270000</v>
      </c>
      <c r="P32" s="34"/>
      <c r="Q32" s="83">
        <f t="shared" si="0"/>
        <v>91.303578679166179</v>
      </c>
      <c r="R32" s="36"/>
      <c r="S32" s="36"/>
    </row>
    <row r="33" spans="1:65" ht="12.75" customHeight="1" x14ac:dyDescent="0.25">
      <c r="A33" s="29">
        <v>27</v>
      </c>
      <c r="B33" s="30"/>
      <c r="C33" s="29">
        <v>60</v>
      </c>
      <c r="D33" s="31"/>
      <c r="E33" s="32" t="s">
        <v>32</v>
      </c>
      <c r="F33" s="32" t="s">
        <v>21</v>
      </c>
      <c r="G33" s="32" t="s">
        <v>33</v>
      </c>
      <c r="H33" s="33">
        <v>112726</v>
      </c>
      <c r="I33" s="33">
        <v>167558</v>
      </c>
      <c r="J33" s="33"/>
      <c r="K33" s="33">
        <v>38715</v>
      </c>
      <c r="L33" s="33">
        <v>85159</v>
      </c>
      <c r="M33" s="33"/>
      <c r="N33" s="33">
        <v>84680</v>
      </c>
      <c r="O33" s="33">
        <v>131900</v>
      </c>
      <c r="P33" s="34"/>
      <c r="Q33" s="83">
        <f t="shared" si="0"/>
        <v>58.979326236979013</v>
      </c>
      <c r="R33" s="36"/>
    </row>
    <row r="34" spans="1:65" ht="12.75" customHeight="1" x14ac:dyDescent="0.25">
      <c r="A34" s="29">
        <v>28</v>
      </c>
      <c r="B34" s="30"/>
      <c r="C34" s="29">
        <v>65</v>
      </c>
      <c r="D34" s="31"/>
      <c r="E34" s="32" t="s">
        <v>621</v>
      </c>
      <c r="F34" s="32" t="s">
        <v>28</v>
      </c>
      <c r="G34" s="32" t="s">
        <v>107</v>
      </c>
      <c r="H34" s="33">
        <v>110148.05625354228</v>
      </c>
      <c r="I34" s="33">
        <v>157640.88397790055</v>
      </c>
      <c r="J34" s="33"/>
      <c r="K34" s="33">
        <v>65167.603806228377</v>
      </c>
      <c r="L34" s="33">
        <v>101337.58650519031</v>
      </c>
      <c r="M34" s="33"/>
      <c r="N34" s="33">
        <v>11393</v>
      </c>
      <c r="O34" s="33">
        <v>33142</v>
      </c>
      <c r="P34" s="34"/>
      <c r="Q34" s="83">
        <f t="shared" si="0"/>
        <v>56.18550960348152</v>
      </c>
      <c r="R34" s="36"/>
    </row>
    <row r="35" spans="1:65" ht="12.75" customHeight="1" x14ac:dyDescent="0.25">
      <c r="A35" s="29">
        <v>29</v>
      </c>
      <c r="B35" s="30"/>
      <c r="C35" s="29">
        <v>22</v>
      </c>
      <c r="D35" s="31"/>
      <c r="E35" s="32" t="s">
        <v>622</v>
      </c>
      <c r="F35" s="32" t="s">
        <v>45</v>
      </c>
      <c r="G35" s="32" t="s">
        <v>12</v>
      </c>
      <c r="H35" s="33">
        <v>106837.48386075148</v>
      </c>
      <c r="I35" s="33">
        <v>123728.83037507947</v>
      </c>
      <c r="J35" s="33"/>
      <c r="K35" s="33">
        <v>150091.05905165442</v>
      </c>
      <c r="L35" s="33">
        <v>212714.28303293971</v>
      </c>
      <c r="M35" s="33"/>
      <c r="N35" s="33">
        <v>72037</v>
      </c>
      <c r="O35" s="33">
        <v>83426</v>
      </c>
      <c r="P35" s="34"/>
      <c r="Q35" s="83">
        <f t="shared" si="0"/>
        <v>81.085468962429005</v>
      </c>
    </row>
    <row r="36" spans="1:65" ht="12.75" customHeight="1" x14ac:dyDescent="0.25">
      <c r="A36" s="29">
        <v>30</v>
      </c>
      <c r="B36" s="30"/>
      <c r="C36" s="29">
        <v>85</v>
      </c>
      <c r="D36" s="31"/>
      <c r="E36" s="32" t="s">
        <v>623</v>
      </c>
      <c r="F36" s="32" t="s">
        <v>21</v>
      </c>
      <c r="G36" s="32" t="s">
        <v>117</v>
      </c>
      <c r="H36" s="33">
        <v>104051.65954350698</v>
      </c>
      <c r="I36" s="33">
        <v>402392</v>
      </c>
      <c r="J36" s="33"/>
      <c r="K36" s="33">
        <v>161108</v>
      </c>
      <c r="L36" s="33">
        <v>307394</v>
      </c>
      <c r="M36" s="33"/>
      <c r="N36" s="33">
        <v>47192</v>
      </c>
      <c r="O36" s="33">
        <v>182502</v>
      </c>
      <c r="P36" s="34"/>
      <c r="Q36" s="83">
        <f t="shared" si="0"/>
        <v>34.709180498258448</v>
      </c>
      <c r="R36" s="36"/>
      <c r="S36" s="36"/>
    </row>
    <row r="37" spans="1:65" ht="12.75" customHeight="1" x14ac:dyDescent="0.25">
      <c r="A37" s="29">
        <v>31</v>
      </c>
      <c r="B37" s="30"/>
      <c r="C37" s="29">
        <v>1</v>
      </c>
      <c r="D37" s="31"/>
      <c r="E37" s="32" t="s">
        <v>624</v>
      </c>
      <c r="F37" s="32" t="s">
        <v>11</v>
      </c>
      <c r="G37" s="32" t="s">
        <v>12</v>
      </c>
      <c r="H37" s="33">
        <v>103370.81867007339</v>
      </c>
      <c r="I37" s="33">
        <v>103549</v>
      </c>
      <c r="J37" s="33"/>
      <c r="K37" s="33">
        <v>53960</v>
      </c>
      <c r="L37" s="33">
        <v>54041</v>
      </c>
      <c r="M37" s="33"/>
      <c r="N37" s="33">
        <v>56677</v>
      </c>
      <c r="O37" s="33">
        <v>57000</v>
      </c>
      <c r="P37" s="34"/>
      <c r="Q37" s="83">
        <f t="shared" si="0"/>
        <v>99.703790908890198</v>
      </c>
    </row>
    <row r="38" spans="1:65" ht="12.75" customHeight="1" x14ac:dyDescent="0.25">
      <c r="A38" s="29">
        <v>32</v>
      </c>
      <c r="B38" s="30"/>
      <c r="C38" s="29">
        <v>98</v>
      </c>
      <c r="D38" s="31"/>
      <c r="E38" s="32" t="s">
        <v>588</v>
      </c>
      <c r="F38" s="32" t="s">
        <v>31</v>
      </c>
      <c r="G38" s="32" t="s">
        <v>107</v>
      </c>
      <c r="H38" s="33">
        <v>102610.16713293809</v>
      </c>
      <c r="I38" s="33">
        <v>368670.29730239027</v>
      </c>
      <c r="J38" s="33"/>
      <c r="K38" s="33">
        <v>16081.380016927256</v>
      </c>
      <c r="L38" s="33">
        <v>499928.07103508693</v>
      </c>
      <c r="M38" s="33"/>
      <c r="N38" s="33">
        <v>56500</v>
      </c>
      <c r="O38" s="33">
        <v>527487</v>
      </c>
      <c r="P38" s="34" t="s">
        <v>98</v>
      </c>
      <c r="Q38" s="83">
        <f t="shared" si="0"/>
        <v>13.920135000857606</v>
      </c>
      <c r="S38" s="36"/>
    </row>
    <row r="39" spans="1:65" s="20" customFormat="1" ht="12.75" customHeight="1" x14ac:dyDescent="0.25">
      <c r="A39" s="29">
        <v>33</v>
      </c>
      <c r="B39" s="30"/>
      <c r="C39" s="29">
        <v>63</v>
      </c>
      <c r="D39" s="31"/>
      <c r="E39" s="32" t="s">
        <v>81</v>
      </c>
      <c r="F39" s="32" t="s">
        <v>16</v>
      </c>
      <c r="G39" s="32" t="s">
        <v>23</v>
      </c>
      <c r="H39" s="33">
        <v>99338.011751241735</v>
      </c>
      <c r="I39" s="33">
        <v>215071.8232044199</v>
      </c>
      <c r="J39" s="33"/>
      <c r="K39" s="33">
        <v>64030.060553633222</v>
      </c>
      <c r="L39" s="33">
        <v>89278.762975778547</v>
      </c>
      <c r="M39" s="33"/>
      <c r="N39" s="33">
        <v>51223</v>
      </c>
      <c r="O39" s="33">
        <v>97297</v>
      </c>
      <c r="P39" s="34"/>
      <c r="Q39" s="83">
        <f t="shared" si="0"/>
        <v>56.851190046972754</v>
      </c>
    </row>
    <row r="40" spans="1:65" ht="12.75" customHeight="1" x14ac:dyDescent="0.25">
      <c r="A40" s="29">
        <v>34</v>
      </c>
      <c r="B40" s="30"/>
      <c r="C40" s="29">
        <v>72</v>
      </c>
      <c r="D40" s="31"/>
      <c r="E40" s="32" t="s">
        <v>625</v>
      </c>
      <c r="F40" s="32" t="s">
        <v>21</v>
      </c>
      <c r="G40" s="32" t="s">
        <v>33</v>
      </c>
      <c r="H40" s="33">
        <v>98859.196135367732</v>
      </c>
      <c r="I40" s="33">
        <v>226502</v>
      </c>
      <c r="J40" s="33"/>
      <c r="K40" s="33">
        <v>31407.536917685273</v>
      </c>
      <c r="L40" s="33">
        <v>58496</v>
      </c>
      <c r="M40" s="33"/>
      <c r="N40" s="33">
        <v>53000</v>
      </c>
      <c r="O40" s="33">
        <v>88000</v>
      </c>
      <c r="P40" s="34"/>
      <c r="Q40" s="83">
        <f t="shared" si="0"/>
        <v>52.521700022903275</v>
      </c>
      <c r="S40" s="36"/>
    </row>
    <row r="41" spans="1:65" ht="12.75" customHeight="1" x14ac:dyDescent="0.25">
      <c r="A41" s="29">
        <v>35</v>
      </c>
      <c r="B41" s="30"/>
      <c r="C41" s="29">
        <v>36</v>
      </c>
      <c r="D41" s="31"/>
      <c r="E41" s="32" t="s">
        <v>626</v>
      </c>
      <c r="F41" s="32" t="s">
        <v>14</v>
      </c>
      <c r="G41" s="32" t="s">
        <v>23</v>
      </c>
      <c r="H41" s="33">
        <v>98812.820038603604</v>
      </c>
      <c r="I41" s="33">
        <v>117672.92817679558</v>
      </c>
      <c r="J41" s="33"/>
      <c r="K41" s="33">
        <v>16018.598615916955</v>
      </c>
      <c r="L41" s="33">
        <v>30888.84083044983</v>
      </c>
      <c r="M41" s="33"/>
      <c r="N41" s="33">
        <v>16908</v>
      </c>
      <c r="O41" s="33">
        <v>20135</v>
      </c>
      <c r="P41" s="34"/>
      <c r="Q41" s="83">
        <f t="shared" ref="Q41:Q72" si="1">+AVERAGE(H41/I41,K41/L41,N41/O41)*100</f>
        <v>73.268155528859097</v>
      </c>
      <c r="S41" s="36"/>
    </row>
    <row r="42" spans="1:65" ht="12.75" customHeight="1" x14ac:dyDescent="0.25">
      <c r="A42" s="29">
        <v>36</v>
      </c>
      <c r="B42" s="30"/>
      <c r="C42" s="29">
        <v>91</v>
      </c>
      <c r="D42" s="31"/>
      <c r="E42" s="32" t="s">
        <v>596</v>
      </c>
      <c r="F42" s="39" t="s">
        <v>21</v>
      </c>
      <c r="G42" s="39" t="s">
        <v>130</v>
      </c>
      <c r="H42" s="33">
        <v>98324.583659292519</v>
      </c>
      <c r="I42" s="33">
        <v>527854</v>
      </c>
      <c r="J42" s="40"/>
      <c r="K42" s="33">
        <v>131200</v>
      </c>
      <c r="L42" s="33">
        <v>574785</v>
      </c>
      <c r="M42" s="33"/>
      <c r="N42" s="33">
        <v>645103</v>
      </c>
      <c r="O42" s="33">
        <v>1525000</v>
      </c>
      <c r="P42" s="34"/>
      <c r="Q42" s="83">
        <f t="shared" si="1"/>
        <v>27.918331077184678</v>
      </c>
      <c r="R42" s="36"/>
      <c r="S42" s="36"/>
    </row>
    <row r="43" spans="1:65" ht="12.75" customHeight="1" x14ac:dyDescent="0.25">
      <c r="A43" s="29">
        <v>37</v>
      </c>
      <c r="B43" s="30"/>
      <c r="C43" s="29">
        <v>82</v>
      </c>
      <c r="D43" s="31"/>
      <c r="E43" s="32" t="s">
        <v>633</v>
      </c>
      <c r="F43" s="32" t="s">
        <v>31</v>
      </c>
      <c r="G43" s="32" t="s">
        <v>52</v>
      </c>
      <c r="H43" s="33">
        <v>97701.867725091157</v>
      </c>
      <c r="I43" s="33">
        <v>177848.66782079975</v>
      </c>
      <c r="J43" s="33"/>
      <c r="K43" s="33">
        <v>32878.845637962921</v>
      </c>
      <c r="L43" s="33">
        <v>99421.68946870543</v>
      </c>
      <c r="M43" s="33"/>
      <c r="N43" s="33">
        <v>45000</v>
      </c>
      <c r="O43" s="33">
        <v>207272</v>
      </c>
      <c r="P43" s="20"/>
      <c r="Q43" s="83">
        <f t="shared" si="1"/>
        <v>36.572030238208228</v>
      </c>
    </row>
    <row r="44" spans="1:65" s="42" customFormat="1" ht="12.75" customHeight="1" x14ac:dyDescent="0.25">
      <c r="A44" s="29">
        <v>38</v>
      </c>
      <c r="B44" s="30"/>
      <c r="C44" s="29">
        <v>9</v>
      </c>
      <c r="D44" s="31"/>
      <c r="E44" s="32" t="s">
        <v>627</v>
      </c>
      <c r="F44" s="32" t="s">
        <v>10</v>
      </c>
      <c r="G44" s="32" t="s">
        <v>33</v>
      </c>
      <c r="H44" s="33">
        <v>96475.697391821042</v>
      </c>
      <c r="I44" s="33">
        <v>99933.40767756298</v>
      </c>
      <c r="J44" s="33"/>
      <c r="K44" s="33">
        <v>26377.138501617712</v>
      </c>
      <c r="L44" s="33">
        <v>29503.369135151519</v>
      </c>
      <c r="M44" s="33"/>
      <c r="N44" s="33">
        <v>43363</v>
      </c>
      <c r="O44" s="33">
        <v>49095</v>
      </c>
      <c r="P44" s="34"/>
      <c r="Q44" s="83">
        <f t="shared" si="1"/>
        <v>91.422826815994128</v>
      </c>
      <c r="R44" s="41"/>
      <c r="S44" s="37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</row>
    <row r="45" spans="1:65" ht="12.75" customHeight="1" x14ac:dyDescent="0.25">
      <c r="A45" s="29">
        <v>39</v>
      </c>
      <c r="B45" s="30"/>
      <c r="C45" s="29">
        <v>10</v>
      </c>
      <c r="D45" s="31"/>
      <c r="E45" s="32" t="s">
        <v>628</v>
      </c>
      <c r="F45" s="32" t="s">
        <v>45</v>
      </c>
      <c r="G45" s="32" t="s">
        <v>33</v>
      </c>
      <c r="H45" s="33">
        <v>95983.607135740574</v>
      </c>
      <c r="I45" s="33">
        <v>107957.04057279236</v>
      </c>
      <c r="J45" s="33"/>
      <c r="K45" s="33">
        <v>64578.836096583953</v>
      </c>
      <c r="L45" s="33">
        <v>65334.371870479576</v>
      </c>
      <c r="M45" s="33"/>
      <c r="N45" s="33">
        <v>89405</v>
      </c>
      <c r="O45" s="33">
        <v>103605</v>
      </c>
      <c r="P45" s="34"/>
      <c r="Q45" s="83">
        <f t="shared" si="1"/>
        <v>91.348919914837609</v>
      </c>
      <c r="R45" s="20"/>
      <c r="S45" s="37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</row>
    <row r="46" spans="1:65" ht="12.75" customHeight="1" x14ac:dyDescent="0.25">
      <c r="A46" s="29">
        <v>40</v>
      </c>
      <c r="B46" s="30"/>
      <c r="C46" s="29">
        <v>21</v>
      </c>
      <c r="D46" s="31"/>
      <c r="E46" s="32" t="s">
        <v>60</v>
      </c>
      <c r="F46" s="32" t="s">
        <v>61</v>
      </c>
      <c r="G46" s="32" t="s">
        <v>62</v>
      </c>
      <c r="H46" s="33">
        <v>93458.386848523165</v>
      </c>
      <c r="I46" s="33">
        <v>94034.26653038674</v>
      </c>
      <c r="J46" s="33"/>
      <c r="K46" s="33">
        <v>62369.923388840834</v>
      </c>
      <c r="L46" s="33">
        <v>66896.654141435996</v>
      </c>
      <c r="M46" s="33"/>
      <c r="N46" s="33">
        <v>64683</v>
      </c>
      <c r="O46" s="33">
        <v>126756</v>
      </c>
      <c r="P46" s="34"/>
      <c r="Q46" s="83">
        <f t="shared" si="1"/>
        <v>81.216790082203985</v>
      </c>
      <c r="R46" s="20"/>
      <c r="S46" s="37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</row>
    <row r="47" spans="1:65" ht="12.75" customHeight="1" x14ac:dyDescent="0.25">
      <c r="A47" s="29">
        <v>41</v>
      </c>
      <c r="B47" s="30"/>
      <c r="C47" s="29">
        <v>92</v>
      </c>
      <c r="D47" s="31"/>
      <c r="E47" s="32" t="s">
        <v>629</v>
      </c>
      <c r="F47" s="32" t="s">
        <v>31</v>
      </c>
      <c r="G47" s="32" t="s">
        <v>117</v>
      </c>
      <c r="H47" s="33">
        <v>89099.776210784112</v>
      </c>
      <c r="I47" s="33">
        <v>221994.1167363369</v>
      </c>
      <c r="J47" s="33"/>
      <c r="K47" s="33">
        <v>8222.2881104663484</v>
      </c>
      <c r="L47" s="33">
        <v>85986.276420009322</v>
      </c>
      <c r="M47" s="33"/>
      <c r="N47" s="33">
        <v>35730</v>
      </c>
      <c r="O47" s="33">
        <v>105417</v>
      </c>
      <c r="P47" s="34"/>
      <c r="Q47" s="83">
        <f t="shared" si="1"/>
        <v>27.864129335395006</v>
      </c>
      <c r="R47" s="37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</row>
    <row r="48" spans="1:65" ht="12.75" customHeight="1" x14ac:dyDescent="0.25">
      <c r="A48" s="29">
        <v>42</v>
      </c>
      <c r="B48" s="30"/>
      <c r="C48" s="29">
        <v>2</v>
      </c>
      <c r="D48" s="31"/>
      <c r="E48" s="32" t="s">
        <v>630</v>
      </c>
      <c r="F48" s="32" t="s">
        <v>53</v>
      </c>
      <c r="G48" s="32" t="s">
        <v>54</v>
      </c>
      <c r="H48" s="33">
        <v>87943.074160531512</v>
      </c>
      <c r="I48" s="33">
        <v>90948</v>
      </c>
      <c r="J48" s="33"/>
      <c r="K48" s="33">
        <v>31129</v>
      </c>
      <c r="L48" s="33">
        <v>31227</v>
      </c>
      <c r="M48" s="33"/>
      <c r="N48" s="33">
        <v>91861</v>
      </c>
      <c r="O48" s="33">
        <v>95000</v>
      </c>
      <c r="P48" s="34"/>
      <c r="Q48" s="83">
        <f t="shared" si="1"/>
        <v>97.692651394837469</v>
      </c>
      <c r="R48" s="20"/>
      <c r="S48" s="37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</row>
    <row r="49" spans="1:65" ht="12.75" customHeight="1" x14ac:dyDescent="0.25">
      <c r="A49" s="29">
        <v>43</v>
      </c>
      <c r="B49" s="30"/>
      <c r="C49" s="29">
        <v>80</v>
      </c>
      <c r="D49" s="31"/>
      <c r="E49" s="32" t="s">
        <v>597</v>
      </c>
      <c r="F49" s="32" t="s">
        <v>21</v>
      </c>
      <c r="G49" s="32" t="s">
        <v>106</v>
      </c>
      <c r="H49" s="33">
        <v>87742.154167671411</v>
      </c>
      <c r="I49" s="33">
        <v>273310</v>
      </c>
      <c r="J49" s="33"/>
      <c r="K49" s="33">
        <v>59196</v>
      </c>
      <c r="L49" s="33">
        <v>176191</v>
      </c>
      <c r="M49" s="33"/>
      <c r="N49" s="33">
        <v>88800</v>
      </c>
      <c r="O49" s="33">
        <v>177000</v>
      </c>
      <c r="P49" s="34"/>
      <c r="Q49" s="83">
        <f t="shared" si="1"/>
        <v>38.623550008520255</v>
      </c>
      <c r="R49" s="20"/>
      <c r="S49" s="37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</row>
    <row r="50" spans="1:65" s="42" customFormat="1" ht="12.75" customHeight="1" x14ac:dyDescent="0.25">
      <c r="A50" s="29">
        <v>44</v>
      </c>
      <c r="B50" s="30"/>
      <c r="C50" s="29">
        <v>32</v>
      </c>
      <c r="D50" s="31"/>
      <c r="E50" s="32" t="s">
        <v>631</v>
      </c>
      <c r="F50" s="32" t="s">
        <v>42</v>
      </c>
      <c r="G50" s="32" t="s">
        <v>108</v>
      </c>
      <c r="H50" s="33">
        <v>85309.392265193368</v>
      </c>
      <c r="I50" s="33">
        <v>115275.13812154696</v>
      </c>
      <c r="J50" s="33"/>
      <c r="K50" s="33">
        <v>30978.947376069784</v>
      </c>
      <c r="L50" s="33">
        <v>43957.612456747403</v>
      </c>
      <c r="M50" s="33"/>
      <c r="N50" s="33">
        <v>82699</v>
      </c>
      <c r="O50" s="33">
        <v>104142</v>
      </c>
      <c r="P50" s="34"/>
      <c r="Q50" s="83">
        <f t="shared" si="1"/>
        <v>74.629819190950315</v>
      </c>
      <c r="R50" s="37"/>
      <c r="S50" s="37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</row>
    <row r="51" spans="1:65" s="20" customFormat="1" ht="12.75" customHeight="1" x14ac:dyDescent="0.25">
      <c r="A51" s="29">
        <v>45</v>
      </c>
      <c r="B51" s="30"/>
      <c r="C51" s="29">
        <v>78</v>
      </c>
      <c r="D51" s="31"/>
      <c r="E51" s="32" t="s">
        <v>632</v>
      </c>
      <c r="F51" s="32" t="s">
        <v>10</v>
      </c>
      <c r="G51" s="32" t="s">
        <v>129</v>
      </c>
      <c r="H51" s="33">
        <v>84860.021060525716</v>
      </c>
      <c r="I51" s="33">
        <v>155167.59861523949</v>
      </c>
      <c r="J51" s="33"/>
      <c r="K51" s="33">
        <v>73248.158285238125</v>
      </c>
      <c r="L51" s="33">
        <v>135399.24493730185</v>
      </c>
      <c r="M51" s="33"/>
      <c r="N51" s="33">
        <v>17200</v>
      </c>
      <c r="O51" s="33">
        <v>86000</v>
      </c>
      <c r="P51" s="34"/>
      <c r="Q51" s="83">
        <f t="shared" si="1"/>
        <v>42.929057900330456</v>
      </c>
      <c r="R51" s="37"/>
    </row>
    <row r="52" spans="1:65" ht="12.75" customHeight="1" x14ac:dyDescent="0.25">
      <c r="A52" s="29">
        <v>46</v>
      </c>
      <c r="B52" s="30"/>
      <c r="C52" s="29">
        <v>81</v>
      </c>
      <c r="D52" s="31"/>
      <c r="E52" s="32" t="s">
        <v>634</v>
      </c>
      <c r="F52" s="32" t="s">
        <v>21</v>
      </c>
      <c r="G52" s="32" t="s">
        <v>122</v>
      </c>
      <c r="H52" s="33">
        <v>84195.675100080058</v>
      </c>
      <c r="I52" s="33">
        <v>352583</v>
      </c>
      <c r="J52" s="33"/>
      <c r="K52" s="33">
        <v>244712</v>
      </c>
      <c r="L52" s="33">
        <v>383285</v>
      </c>
      <c r="M52" s="33"/>
      <c r="N52" s="33">
        <v>38446</v>
      </c>
      <c r="O52" s="33">
        <v>161000</v>
      </c>
      <c r="P52" s="34"/>
      <c r="Q52" s="83">
        <f t="shared" si="1"/>
        <v>37.201713820319711</v>
      </c>
      <c r="R52" s="37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</row>
    <row r="53" spans="1:65" s="20" customFormat="1" ht="12.75" customHeight="1" x14ac:dyDescent="0.25">
      <c r="A53" s="29">
        <v>47</v>
      </c>
      <c r="B53" s="30"/>
      <c r="C53" s="29">
        <v>53</v>
      </c>
      <c r="D53" s="31"/>
      <c r="E53" s="32" t="s">
        <v>635</v>
      </c>
      <c r="F53" s="32" t="s">
        <v>14</v>
      </c>
      <c r="G53" s="32" t="s">
        <v>33</v>
      </c>
      <c r="H53" s="33">
        <v>83808.302133530698</v>
      </c>
      <c r="I53" s="33">
        <v>128462.98342541436</v>
      </c>
      <c r="J53" s="33"/>
      <c r="K53" s="33">
        <v>36279.195501730108</v>
      </c>
      <c r="L53" s="33">
        <v>51510.596885813153</v>
      </c>
      <c r="M53" s="33"/>
      <c r="N53" s="33">
        <v>56265</v>
      </c>
      <c r="O53" s="33">
        <v>99723</v>
      </c>
      <c r="P53" s="34"/>
      <c r="Q53" s="83">
        <f t="shared" si="1"/>
        <v>64.030365498512609</v>
      </c>
    </row>
    <row r="54" spans="1:65" ht="12.75" customHeight="1" x14ac:dyDescent="0.25">
      <c r="A54" s="29">
        <v>48</v>
      </c>
      <c r="B54" s="30"/>
      <c r="C54" s="29">
        <v>42</v>
      </c>
      <c r="D54" s="31"/>
      <c r="E54" s="32" t="s">
        <v>63</v>
      </c>
      <c r="F54" s="32" t="s">
        <v>16</v>
      </c>
      <c r="G54" s="32" t="s">
        <v>33</v>
      </c>
      <c r="H54" s="33">
        <v>81869.180154696136</v>
      </c>
      <c r="I54" s="33">
        <v>139739.22651933701</v>
      </c>
      <c r="J54" s="33"/>
      <c r="K54" s="33">
        <v>47446.620754175834</v>
      </c>
      <c r="L54" s="33">
        <v>50220.588235294119</v>
      </c>
      <c r="M54" s="33"/>
      <c r="N54" s="33">
        <v>51553</v>
      </c>
      <c r="O54" s="33">
        <v>87994</v>
      </c>
      <c r="P54" s="34"/>
      <c r="Q54" s="83">
        <f t="shared" si="1"/>
        <v>70.550165657930108</v>
      </c>
      <c r="R54" s="37"/>
      <c r="S54" s="37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</row>
    <row r="55" spans="1:65" ht="12.75" customHeight="1" x14ac:dyDescent="0.25">
      <c r="A55" s="29">
        <v>49</v>
      </c>
      <c r="B55" s="30"/>
      <c r="C55" s="29">
        <v>49</v>
      </c>
      <c r="D55" s="31"/>
      <c r="E55" s="32" t="s">
        <v>636</v>
      </c>
      <c r="F55" s="32" t="s">
        <v>10</v>
      </c>
      <c r="G55" s="32" t="s">
        <v>106</v>
      </c>
      <c r="H55" s="33">
        <v>81787.28694779519</v>
      </c>
      <c r="I55" s="33">
        <v>131327.03788513155</v>
      </c>
      <c r="J55" s="33"/>
      <c r="K55" s="33">
        <v>74389.230945945761</v>
      </c>
      <c r="L55" s="33">
        <v>87779.609155412007</v>
      </c>
      <c r="M55" s="33"/>
      <c r="N55" s="33">
        <v>72884</v>
      </c>
      <c r="O55" s="33">
        <v>134111</v>
      </c>
      <c r="P55" s="34"/>
      <c r="Q55" s="83">
        <f t="shared" si="1"/>
        <v>67.123017684528293</v>
      </c>
      <c r="R55" s="20"/>
      <c r="S55" s="37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</row>
    <row r="56" spans="1:65" ht="12.75" customHeight="1" x14ac:dyDescent="0.25">
      <c r="A56" s="29">
        <v>50</v>
      </c>
      <c r="B56" s="30"/>
      <c r="C56" s="29">
        <v>99</v>
      </c>
      <c r="D56" s="31"/>
      <c r="E56" s="32" t="s">
        <v>637</v>
      </c>
      <c r="F56" s="32" t="s">
        <v>31</v>
      </c>
      <c r="G56" s="32" t="s">
        <v>58</v>
      </c>
      <c r="H56" s="33">
        <v>81761.163697508222</v>
      </c>
      <c r="I56" s="33">
        <v>1615170.9742415238</v>
      </c>
      <c r="J56" s="33"/>
      <c r="K56" s="33">
        <v>50876.037536935568</v>
      </c>
      <c r="L56" s="33">
        <v>930717.03268148541</v>
      </c>
      <c r="M56" s="33"/>
      <c r="N56" s="33">
        <v>17700</v>
      </c>
      <c r="O56" s="33">
        <v>132000</v>
      </c>
      <c r="P56" s="34" t="s">
        <v>98</v>
      </c>
      <c r="Q56" s="83">
        <f t="shared" si="1"/>
        <v>7.9791642924554385</v>
      </c>
      <c r="R56" s="20"/>
      <c r="S56" s="37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</row>
    <row r="57" spans="1:65" s="20" customFormat="1" ht="12.75" customHeight="1" x14ac:dyDescent="0.25">
      <c r="A57" s="29">
        <v>51</v>
      </c>
      <c r="B57" s="30"/>
      <c r="C57" s="29">
        <v>35</v>
      </c>
      <c r="D57" s="31"/>
      <c r="E57" s="32" t="s">
        <v>638</v>
      </c>
      <c r="F57" s="32" t="s">
        <v>45</v>
      </c>
      <c r="G57" s="32" t="s">
        <v>33</v>
      </c>
      <c r="H57" s="33">
        <v>81690.814720005743</v>
      </c>
      <c r="I57" s="33">
        <v>119266.10978520286</v>
      </c>
      <c r="J57" s="33"/>
      <c r="K57" s="33">
        <v>50424.927163962966</v>
      </c>
      <c r="L57" s="33">
        <v>51919.439189941026</v>
      </c>
      <c r="M57" s="33"/>
      <c r="N57" s="33">
        <v>41598</v>
      </c>
      <c r="O57" s="33">
        <v>76057</v>
      </c>
      <c r="Q57" s="83">
        <f t="shared" si="1"/>
        <v>73.436414752686119</v>
      </c>
      <c r="R57" s="37"/>
    </row>
    <row r="58" spans="1:65" ht="12.75" customHeight="1" x14ac:dyDescent="0.25">
      <c r="A58" s="29">
        <v>52</v>
      </c>
      <c r="B58" s="30"/>
      <c r="C58" s="29">
        <v>18</v>
      </c>
      <c r="D58" s="31"/>
      <c r="E58" s="32" t="s">
        <v>639</v>
      </c>
      <c r="F58" s="32" t="s">
        <v>11</v>
      </c>
      <c r="G58" s="32" t="s">
        <v>33</v>
      </c>
      <c r="H58" s="33">
        <v>81410.771557533386</v>
      </c>
      <c r="I58" s="33">
        <v>101004.57417673236</v>
      </c>
      <c r="J58" s="33"/>
      <c r="K58" s="33">
        <v>38654.918544758351</v>
      </c>
      <c r="L58" s="33">
        <v>44735.338359229332</v>
      </c>
      <c r="M58" s="33"/>
      <c r="N58" s="33">
        <v>79200</v>
      </c>
      <c r="O58" s="33">
        <v>89900</v>
      </c>
      <c r="P58" s="34"/>
      <c r="Q58" s="83">
        <f t="shared" si="1"/>
        <v>85.03565900309799</v>
      </c>
      <c r="R58" s="37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</row>
    <row r="59" spans="1:65" ht="12.75" customHeight="1" x14ac:dyDescent="0.25">
      <c r="A59" s="29">
        <v>53</v>
      </c>
      <c r="B59" s="30"/>
      <c r="C59" s="29">
        <v>33</v>
      </c>
      <c r="D59" s="31"/>
      <c r="E59" s="32" t="s">
        <v>640</v>
      </c>
      <c r="F59" s="32" t="s">
        <v>16</v>
      </c>
      <c r="G59" s="32" t="s">
        <v>65</v>
      </c>
      <c r="H59" s="33">
        <v>81244.182788850972</v>
      </c>
      <c r="I59" s="33">
        <v>155660.77348066299</v>
      </c>
      <c r="J59" s="33"/>
      <c r="K59" s="33">
        <v>85773.140138408315</v>
      </c>
      <c r="L59" s="33">
        <v>93158.520761245672</v>
      </c>
      <c r="M59" s="33"/>
      <c r="N59" s="33">
        <v>141662</v>
      </c>
      <c r="O59" s="33">
        <v>181013</v>
      </c>
      <c r="P59" s="34"/>
      <c r="Q59" s="83">
        <f t="shared" si="1"/>
        <v>74.175340245293867</v>
      </c>
      <c r="R59" s="20"/>
      <c r="S59" s="37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</row>
    <row r="60" spans="1:65" ht="12.75" customHeight="1" x14ac:dyDescent="0.25">
      <c r="A60" s="29">
        <v>54</v>
      </c>
      <c r="B60" s="30"/>
      <c r="C60" s="29">
        <v>55</v>
      </c>
      <c r="D60" s="31"/>
      <c r="E60" s="32" t="s">
        <v>641</v>
      </c>
      <c r="F60" s="32" t="s">
        <v>10</v>
      </c>
      <c r="G60" s="32" t="s">
        <v>132</v>
      </c>
      <c r="H60" s="33">
        <v>80170.77986060729</v>
      </c>
      <c r="I60" s="33">
        <v>111777.6207994518</v>
      </c>
      <c r="J60" s="33"/>
      <c r="K60" s="33">
        <v>43348.992881313388</v>
      </c>
      <c r="L60" s="33">
        <v>92202.773637572682</v>
      </c>
      <c r="M60" s="33"/>
      <c r="N60" s="33">
        <v>33574</v>
      </c>
      <c r="O60" s="33">
        <v>46811</v>
      </c>
      <c r="P60" s="34"/>
      <c r="Q60" s="83">
        <f t="shared" si="1"/>
        <v>63.486922582444485</v>
      </c>
      <c r="R60" s="37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</row>
    <row r="61" spans="1:65" ht="12.75" customHeight="1" x14ac:dyDescent="0.25">
      <c r="A61" s="29">
        <v>55</v>
      </c>
      <c r="B61" s="30"/>
      <c r="C61" s="29">
        <v>84</v>
      </c>
      <c r="D61" s="31"/>
      <c r="E61" s="32" t="s">
        <v>67</v>
      </c>
      <c r="F61" s="32" t="s">
        <v>31</v>
      </c>
      <c r="G61" s="32" t="s">
        <v>12</v>
      </c>
      <c r="H61" s="33">
        <v>80097.943090727247</v>
      </c>
      <c r="I61" s="33">
        <v>219417.399438155</v>
      </c>
      <c r="J61" s="33"/>
      <c r="K61" s="33">
        <v>100110.83641439113</v>
      </c>
      <c r="L61" s="33">
        <v>164762.95412089626</v>
      </c>
      <c r="M61" s="33"/>
      <c r="N61" s="33">
        <v>5741</v>
      </c>
      <c r="O61" s="33">
        <v>81775</v>
      </c>
      <c r="P61" s="34" t="s">
        <v>98</v>
      </c>
      <c r="Q61" s="83">
        <f t="shared" si="1"/>
        <v>34.761945263671109</v>
      </c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</row>
    <row r="62" spans="1:65" ht="12.75" customHeight="1" x14ac:dyDescent="0.25">
      <c r="A62" s="29">
        <v>56</v>
      </c>
      <c r="B62" s="30"/>
      <c r="C62" s="29">
        <v>3</v>
      </c>
      <c r="D62" s="31"/>
      <c r="E62" s="32" t="s">
        <v>642</v>
      </c>
      <c r="F62" s="32" t="s">
        <v>11</v>
      </c>
      <c r="G62" s="32" t="s">
        <v>135</v>
      </c>
      <c r="H62" s="33">
        <v>78559.667155425224</v>
      </c>
      <c r="I62" s="33">
        <v>80811</v>
      </c>
      <c r="J62" s="33"/>
      <c r="K62" s="33">
        <v>31347</v>
      </c>
      <c r="L62" s="33">
        <v>32854</v>
      </c>
      <c r="M62" s="33"/>
      <c r="N62" s="33">
        <v>64475</v>
      </c>
      <c r="O62" s="33">
        <v>66323</v>
      </c>
      <c r="P62" s="34"/>
      <c r="Q62" s="83">
        <f t="shared" si="1"/>
        <v>96.613584016520804</v>
      </c>
      <c r="R62" s="37"/>
      <c r="S62" s="37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</row>
    <row r="63" spans="1:65" ht="12.75" customHeight="1" x14ac:dyDescent="0.25">
      <c r="A63" s="29">
        <v>57</v>
      </c>
      <c r="B63" s="30"/>
      <c r="C63" s="29">
        <v>69</v>
      </c>
      <c r="D63" s="31"/>
      <c r="E63" s="32" t="s">
        <v>595</v>
      </c>
      <c r="F63" s="32" t="s">
        <v>51</v>
      </c>
      <c r="G63" s="32" t="s">
        <v>52</v>
      </c>
      <c r="H63" s="33">
        <v>78119.776236361882</v>
      </c>
      <c r="I63" s="33">
        <v>351391.6089031091</v>
      </c>
      <c r="J63" s="33"/>
      <c r="K63" s="33">
        <v>163226.91406856116</v>
      </c>
      <c r="L63" s="33">
        <v>198115.7740360529</v>
      </c>
      <c r="M63" s="33"/>
      <c r="N63" s="33">
        <v>152445</v>
      </c>
      <c r="O63" s="33">
        <v>270372</v>
      </c>
      <c r="P63" s="34"/>
      <c r="Q63" s="83">
        <f t="shared" si="1"/>
        <v>53.668210296411033</v>
      </c>
      <c r="R63" s="37"/>
      <c r="S63" s="37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</row>
    <row r="64" spans="1:65" ht="12.75" customHeight="1" x14ac:dyDescent="0.25">
      <c r="A64" s="29">
        <v>58</v>
      </c>
      <c r="B64" s="30"/>
      <c r="C64" s="29">
        <v>13</v>
      </c>
      <c r="D64" s="31"/>
      <c r="E64" s="32" t="s">
        <v>643</v>
      </c>
      <c r="F64" s="32" t="s">
        <v>11</v>
      </c>
      <c r="G64" s="32" t="s">
        <v>111</v>
      </c>
      <c r="H64" s="33">
        <v>77263.159176650224</v>
      </c>
      <c r="I64" s="33">
        <v>83063.14</v>
      </c>
      <c r="J64" s="33"/>
      <c r="K64" s="33">
        <v>61708.043090396619</v>
      </c>
      <c r="L64" s="33">
        <v>64435.56</v>
      </c>
      <c r="M64" s="33"/>
      <c r="N64" s="33">
        <v>102000</v>
      </c>
      <c r="O64" s="33">
        <v>128000</v>
      </c>
      <c r="P64" s="34"/>
      <c r="Q64" s="83">
        <f t="shared" si="1"/>
        <v>89.490648582303209</v>
      </c>
      <c r="R64" s="37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</row>
    <row r="65" spans="1:65" ht="12.75" customHeight="1" x14ac:dyDescent="0.25">
      <c r="A65" s="29">
        <v>59</v>
      </c>
      <c r="B65" s="30"/>
      <c r="C65" s="29">
        <v>96</v>
      </c>
      <c r="D65" s="31"/>
      <c r="E65" s="32" t="s">
        <v>71</v>
      </c>
      <c r="F65" s="32" t="s">
        <v>72</v>
      </c>
      <c r="G65" s="32" t="s">
        <v>12</v>
      </c>
      <c r="H65" s="33">
        <v>76245.01420544929</v>
      </c>
      <c r="I65" s="33">
        <v>660784</v>
      </c>
      <c r="J65" s="33"/>
      <c r="K65" s="33">
        <v>192035.58938087354</v>
      </c>
      <c r="L65" s="33">
        <v>495032.8</v>
      </c>
      <c r="M65" s="33"/>
      <c r="N65" s="33">
        <v>8459</v>
      </c>
      <c r="O65" s="33">
        <v>73311</v>
      </c>
      <c r="P65" s="34"/>
      <c r="Q65" s="83">
        <f t="shared" si="1"/>
        <v>20.623193509960512</v>
      </c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</row>
    <row r="66" spans="1:65" ht="12.75" customHeight="1" x14ac:dyDescent="0.25">
      <c r="A66" s="29">
        <v>60</v>
      </c>
      <c r="B66" s="30"/>
      <c r="C66" s="29">
        <v>43</v>
      </c>
      <c r="D66" s="31"/>
      <c r="E66" s="32" t="s">
        <v>644</v>
      </c>
      <c r="F66" s="32" t="s">
        <v>14</v>
      </c>
      <c r="G66" s="32" t="s">
        <v>106</v>
      </c>
      <c r="H66" s="33">
        <v>74129.416034897164</v>
      </c>
      <c r="I66" s="33">
        <v>119701.65745856354</v>
      </c>
      <c r="J66" s="33"/>
      <c r="K66" s="33">
        <v>78657.006920415224</v>
      </c>
      <c r="L66" s="33">
        <v>99044.117647058825</v>
      </c>
      <c r="M66" s="33"/>
      <c r="N66" s="33">
        <v>293800</v>
      </c>
      <c r="O66" s="33">
        <v>427600</v>
      </c>
      <c r="Q66" s="83">
        <f t="shared" si="1"/>
        <v>70.017894934772116</v>
      </c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</row>
    <row r="67" spans="1:65" ht="12.75" customHeight="1" x14ac:dyDescent="0.25">
      <c r="A67" s="29">
        <v>61</v>
      </c>
      <c r="B67" s="30"/>
      <c r="C67" s="29">
        <v>77</v>
      </c>
      <c r="D67" s="31"/>
      <c r="E67" s="32" t="s">
        <v>645</v>
      </c>
      <c r="F67" s="32" t="s">
        <v>79</v>
      </c>
      <c r="G67" s="32" t="s">
        <v>23</v>
      </c>
      <c r="H67" s="33">
        <v>72916.269183911514</v>
      </c>
      <c r="I67" s="33">
        <v>136078.03184665309</v>
      </c>
      <c r="J67" s="40"/>
      <c r="K67" s="33">
        <v>14719.217661875833</v>
      </c>
      <c r="L67" s="33">
        <v>32337.38331604682</v>
      </c>
      <c r="M67" s="33"/>
      <c r="N67" s="33">
        <v>3549</v>
      </c>
      <c r="O67" s="33">
        <v>11500</v>
      </c>
      <c r="P67" s="34"/>
      <c r="Q67" s="83">
        <f t="shared" si="1"/>
        <v>43.320893639299243</v>
      </c>
      <c r="R67" s="37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</row>
    <row r="68" spans="1:65" ht="12.75" customHeight="1" x14ac:dyDescent="0.25">
      <c r="A68" s="29">
        <v>62</v>
      </c>
      <c r="B68" s="30"/>
      <c r="C68" s="29">
        <v>52</v>
      </c>
      <c r="D68" s="31"/>
      <c r="E68" s="32" t="s">
        <v>646</v>
      </c>
      <c r="F68" s="32" t="s">
        <v>16</v>
      </c>
      <c r="G68" s="32" t="s">
        <v>70</v>
      </c>
      <c r="H68" s="43">
        <v>72765.298394076002</v>
      </c>
      <c r="I68" s="44">
        <v>131003.31491712706</v>
      </c>
      <c r="J68" s="43"/>
      <c r="K68" s="43">
        <v>56020.586022539224</v>
      </c>
      <c r="L68" s="43">
        <v>75280.060553633215</v>
      </c>
      <c r="M68" s="43"/>
      <c r="N68" s="43">
        <v>174643</v>
      </c>
      <c r="O68" s="43">
        <v>279266</v>
      </c>
      <c r="P68" s="45"/>
      <c r="Q68" s="83">
        <f t="shared" si="1"/>
        <v>64.165764190729135</v>
      </c>
      <c r="R68" s="20"/>
      <c r="S68" s="37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</row>
    <row r="69" spans="1:65" ht="13.95" customHeight="1" x14ac:dyDescent="0.25">
      <c r="A69" s="29">
        <v>63</v>
      </c>
      <c r="B69" s="20"/>
      <c r="C69" s="29">
        <v>89</v>
      </c>
      <c r="D69" s="20"/>
      <c r="E69" s="32" t="s">
        <v>647</v>
      </c>
      <c r="F69" s="32" t="s">
        <v>88</v>
      </c>
      <c r="G69" s="32" t="s">
        <v>107</v>
      </c>
      <c r="H69" s="33">
        <v>72115.722603507704</v>
      </c>
      <c r="I69" s="33">
        <v>143053.52306240416</v>
      </c>
      <c r="J69" s="33"/>
      <c r="K69" s="33">
        <v>21524.034323978987</v>
      </c>
      <c r="L69" s="33">
        <v>102495.40154275708</v>
      </c>
      <c r="M69" s="33"/>
      <c r="N69" s="33">
        <v>3218</v>
      </c>
      <c r="O69" s="33">
        <v>23449</v>
      </c>
      <c r="P69" s="34"/>
      <c r="Q69" s="83">
        <f t="shared" si="1"/>
        <v>28.378368837233399</v>
      </c>
      <c r="R69" s="20"/>
      <c r="S69" s="37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</row>
    <row r="70" spans="1:65" ht="12.75" customHeight="1" x14ac:dyDescent="0.25">
      <c r="A70" s="29">
        <v>64</v>
      </c>
      <c r="B70" s="30"/>
      <c r="C70" s="29">
        <v>86</v>
      </c>
      <c r="D70" s="31"/>
      <c r="E70" s="32" t="s">
        <v>648</v>
      </c>
      <c r="F70" s="32" t="s">
        <v>10</v>
      </c>
      <c r="G70" s="32" t="s">
        <v>108</v>
      </c>
      <c r="H70" s="33">
        <v>71379.530797956992</v>
      </c>
      <c r="I70" s="33">
        <v>195809.73697752343</v>
      </c>
      <c r="J70" s="33"/>
      <c r="K70" s="33">
        <v>18103.562329346281</v>
      </c>
      <c r="L70" s="33">
        <v>92546.385289562953</v>
      </c>
      <c r="M70" s="33"/>
      <c r="N70" s="33">
        <v>148452</v>
      </c>
      <c r="O70" s="33">
        <v>338450</v>
      </c>
      <c r="P70" s="34"/>
      <c r="Q70" s="83">
        <f t="shared" si="1"/>
        <v>33.292479091552927</v>
      </c>
      <c r="R70" s="20"/>
      <c r="S70" s="37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</row>
    <row r="71" spans="1:65" ht="13.5" customHeight="1" x14ac:dyDescent="0.25">
      <c r="A71" s="29">
        <v>65</v>
      </c>
      <c r="B71" s="30"/>
      <c r="C71" s="29">
        <v>29</v>
      </c>
      <c r="D71" s="31"/>
      <c r="E71" s="32" t="s">
        <v>649</v>
      </c>
      <c r="F71" s="32" t="s">
        <v>53</v>
      </c>
      <c r="G71" s="32" t="s">
        <v>157</v>
      </c>
      <c r="H71" s="33">
        <v>71274.558999999994</v>
      </c>
      <c r="I71" s="33">
        <v>71274.558999999994</v>
      </c>
      <c r="J71" s="33"/>
      <c r="K71" s="33">
        <v>7090.7979999999998</v>
      </c>
      <c r="L71" s="33">
        <v>7090.7979999999998</v>
      </c>
      <c r="M71" s="33"/>
      <c r="N71" s="33">
        <v>211</v>
      </c>
      <c r="O71" s="33">
        <v>679</v>
      </c>
      <c r="P71" s="34"/>
      <c r="Q71" s="83">
        <f t="shared" si="1"/>
        <v>77.025036818851248</v>
      </c>
      <c r="R71" s="20"/>
      <c r="S71" s="37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</row>
    <row r="72" spans="1:65" ht="12.75" customHeight="1" x14ac:dyDescent="0.25">
      <c r="A72" s="29">
        <v>66</v>
      </c>
      <c r="B72" s="30"/>
      <c r="C72" s="29">
        <v>64</v>
      </c>
      <c r="D72" s="31"/>
      <c r="E72" s="32" t="s">
        <v>650</v>
      </c>
      <c r="F72" s="32" t="s">
        <v>16</v>
      </c>
      <c r="G72" s="32" t="s">
        <v>69</v>
      </c>
      <c r="H72" s="33">
        <v>70878.612158293501</v>
      </c>
      <c r="I72" s="33">
        <v>131349.17127071822</v>
      </c>
      <c r="J72" s="33"/>
      <c r="K72" s="33">
        <v>42942.257785467133</v>
      </c>
      <c r="L72" s="33">
        <v>70767.733564013848</v>
      </c>
      <c r="M72" s="33"/>
      <c r="N72" s="33">
        <v>79806</v>
      </c>
      <c r="O72" s="33">
        <v>147893</v>
      </c>
      <c r="P72" s="20"/>
      <c r="Q72" s="83">
        <f t="shared" si="1"/>
        <v>56.201508686134702</v>
      </c>
      <c r="R72" s="37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</row>
    <row r="73" spans="1:65" s="46" customFormat="1" ht="12.75" customHeight="1" x14ac:dyDescent="0.25">
      <c r="A73" s="29">
        <v>67</v>
      </c>
      <c r="B73" s="30"/>
      <c r="C73" s="29">
        <v>23</v>
      </c>
      <c r="D73" s="31"/>
      <c r="E73" s="32" t="s">
        <v>651</v>
      </c>
      <c r="F73" s="32" t="s">
        <v>16</v>
      </c>
      <c r="G73" s="32" t="s">
        <v>23</v>
      </c>
      <c r="H73" s="33">
        <v>68790.055248618781</v>
      </c>
      <c r="I73" s="33">
        <v>80183.425414364639</v>
      </c>
      <c r="J73" s="33"/>
      <c r="K73" s="33">
        <v>39056.012110726646</v>
      </c>
      <c r="L73" s="33">
        <v>49038.711072664359</v>
      </c>
      <c r="M73" s="33"/>
      <c r="N73" s="33">
        <v>169154</v>
      </c>
      <c r="O73" s="33">
        <v>219508</v>
      </c>
      <c r="P73" s="34"/>
      <c r="Q73" s="83">
        <f t="shared" ref="Q73:Q106" si="2">+AVERAGE(H73/I73,K73/L73,N73/O73)*100</f>
        <v>80.831536891391792</v>
      </c>
      <c r="R73" s="37"/>
      <c r="S73" s="37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</row>
    <row r="74" spans="1:65" ht="12.75" customHeight="1" x14ac:dyDescent="0.25">
      <c r="A74" s="29">
        <v>68</v>
      </c>
      <c r="B74" s="30"/>
      <c r="C74" s="29">
        <v>71</v>
      </c>
      <c r="D74" s="31"/>
      <c r="E74" s="32" t="s">
        <v>652</v>
      </c>
      <c r="F74" s="32" t="s">
        <v>21</v>
      </c>
      <c r="G74" s="32" t="s">
        <v>40</v>
      </c>
      <c r="H74" s="33">
        <v>66230.666611483015</v>
      </c>
      <c r="I74" s="33">
        <v>191572</v>
      </c>
      <c r="J74" s="33"/>
      <c r="K74" s="33">
        <v>40270</v>
      </c>
      <c r="L74" s="33">
        <v>54228</v>
      </c>
      <c r="M74" s="33"/>
      <c r="N74" s="33">
        <v>61152</v>
      </c>
      <c r="O74" s="33">
        <v>124800</v>
      </c>
      <c r="P74" s="34"/>
      <c r="Q74" s="83">
        <f t="shared" si="2"/>
        <v>52.610911895069123</v>
      </c>
      <c r="R74" s="20"/>
      <c r="S74" s="37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</row>
    <row r="75" spans="1:65" ht="12.75" customHeight="1" x14ac:dyDescent="0.25">
      <c r="A75" s="29">
        <v>69</v>
      </c>
      <c r="B75" s="30"/>
      <c r="C75" s="29">
        <v>58</v>
      </c>
      <c r="D75" s="31"/>
      <c r="E75" s="32" t="s">
        <v>653</v>
      </c>
      <c r="F75" s="32" t="s">
        <v>16</v>
      </c>
      <c r="G75" s="32" t="s">
        <v>108</v>
      </c>
      <c r="H75" s="33">
        <v>66148.411864798443</v>
      </c>
      <c r="I75" s="33">
        <v>121604.41988950277</v>
      </c>
      <c r="J75" s="33"/>
      <c r="K75" s="33">
        <v>28538.062283737028</v>
      </c>
      <c r="L75" s="33">
        <v>47709.775086505193</v>
      </c>
      <c r="M75" s="33"/>
      <c r="N75" s="33">
        <v>84372</v>
      </c>
      <c r="O75" s="33">
        <v>127109</v>
      </c>
      <c r="P75" s="34"/>
      <c r="Q75" s="83">
        <f t="shared" si="2"/>
        <v>60.196676170170541</v>
      </c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</row>
    <row r="76" spans="1:65" ht="12.75" customHeight="1" x14ac:dyDescent="0.25">
      <c r="A76" s="29">
        <v>70</v>
      </c>
      <c r="B76" s="30"/>
      <c r="C76" s="29">
        <v>93</v>
      </c>
      <c r="D76" s="31"/>
      <c r="E76" s="32" t="s">
        <v>654</v>
      </c>
      <c r="F76" s="32" t="s">
        <v>21</v>
      </c>
      <c r="G76" s="32" t="s">
        <v>106</v>
      </c>
      <c r="H76" s="33">
        <v>65354.851944327704</v>
      </c>
      <c r="I76" s="33">
        <v>273064</v>
      </c>
      <c r="J76" s="33"/>
      <c r="K76" s="33">
        <v>32237</v>
      </c>
      <c r="L76" s="33">
        <v>171842</v>
      </c>
      <c r="M76" s="33"/>
      <c r="N76" s="33">
        <v>64000</v>
      </c>
      <c r="O76" s="33">
        <v>163000</v>
      </c>
      <c r="Q76" s="83">
        <f t="shared" si="2"/>
        <v>27.319124531975714</v>
      </c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</row>
    <row r="77" spans="1:65" ht="12.75" customHeight="1" x14ac:dyDescent="0.25">
      <c r="A77" s="29">
        <v>71</v>
      </c>
      <c r="B77" s="30"/>
      <c r="C77" s="29">
        <v>68</v>
      </c>
      <c r="D77" s="31"/>
      <c r="E77" s="32" t="s">
        <v>655</v>
      </c>
      <c r="F77" s="32" t="s">
        <v>11</v>
      </c>
      <c r="G77" s="32" t="s">
        <v>23</v>
      </c>
      <c r="H77" s="33">
        <v>65251.29635835412</v>
      </c>
      <c r="I77" s="33">
        <v>124304.67762326168</v>
      </c>
      <c r="J77" s="33"/>
      <c r="K77" s="33">
        <v>13554.913294797689</v>
      </c>
      <c r="L77" s="33">
        <v>24943.453128926867</v>
      </c>
      <c r="M77" s="33"/>
      <c r="N77" s="33">
        <v>17469</v>
      </c>
      <c r="O77" s="33">
        <v>31425</v>
      </c>
      <c r="P77" s="34"/>
      <c r="Q77" s="83">
        <f t="shared" si="2"/>
        <v>54.141700603571721</v>
      </c>
      <c r="R77" s="37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</row>
    <row r="78" spans="1:65" ht="12.75" customHeight="1" x14ac:dyDescent="0.25">
      <c r="A78" s="29">
        <v>72</v>
      </c>
      <c r="B78" s="30"/>
      <c r="C78" s="29">
        <v>16</v>
      </c>
      <c r="D78" s="31"/>
      <c r="E78" s="32" t="s">
        <v>656</v>
      </c>
      <c r="F78" s="32" t="s">
        <v>28</v>
      </c>
      <c r="G78" s="32" t="s">
        <v>70</v>
      </c>
      <c r="H78" s="33">
        <v>64974.91076453335</v>
      </c>
      <c r="I78" s="33">
        <v>72845.303867403316</v>
      </c>
      <c r="J78" s="40"/>
      <c r="K78" s="33">
        <v>8350.9948096885819</v>
      </c>
      <c r="L78" s="33">
        <v>10498.48615916955</v>
      </c>
      <c r="M78" s="33"/>
      <c r="N78" s="33">
        <v>21065</v>
      </c>
      <c r="O78" s="33">
        <v>23617</v>
      </c>
      <c r="P78" s="34"/>
      <c r="Q78" s="83">
        <f t="shared" si="2"/>
        <v>85.97824026867022</v>
      </c>
      <c r="R78" s="20"/>
      <c r="S78" s="37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</row>
    <row r="79" spans="1:65" ht="12.75" customHeight="1" x14ac:dyDescent="0.25">
      <c r="A79" s="29">
        <v>73</v>
      </c>
      <c r="B79" s="30"/>
      <c r="C79" s="29">
        <v>34</v>
      </c>
      <c r="D79" s="31"/>
      <c r="E79" s="39" t="s">
        <v>657</v>
      </c>
      <c r="F79" s="39" t="s">
        <v>14</v>
      </c>
      <c r="G79" s="39" t="s">
        <v>117</v>
      </c>
      <c r="H79" s="33">
        <v>62044.573311954147</v>
      </c>
      <c r="I79" s="33">
        <v>75508.28729281768</v>
      </c>
      <c r="J79" s="33"/>
      <c r="K79" s="33">
        <v>28423.613412551036</v>
      </c>
      <c r="L79" s="33">
        <v>33744.593425605541</v>
      </c>
      <c r="M79" s="33"/>
      <c r="N79" s="33">
        <v>58411</v>
      </c>
      <c r="O79" s="33">
        <v>107602</v>
      </c>
      <c r="P79" s="34"/>
      <c r="Q79" s="83">
        <f t="shared" si="2"/>
        <v>73.561712572455505</v>
      </c>
      <c r="R79" s="37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</row>
    <row r="80" spans="1:65" ht="12.75" customHeight="1" x14ac:dyDescent="0.25">
      <c r="A80" s="29">
        <v>74</v>
      </c>
      <c r="B80" s="30"/>
      <c r="C80" s="29">
        <v>6</v>
      </c>
      <c r="D80" s="31"/>
      <c r="E80" s="32" t="s">
        <v>658</v>
      </c>
      <c r="F80" s="32" t="s">
        <v>11</v>
      </c>
      <c r="G80" s="32" t="s">
        <v>12</v>
      </c>
      <c r="H80" s="33">
        <v>62024.127328789968</v>
      </c>
      <c r="I80" s="33">
        <v>66468.699097266377</v>
      </c>
      <c r="J80" s="33"/>
      <c r="K80" s="33">
        <v>28180.656864946377</v>
      </c>
      <c r="L80" s="33">
        <v>29932.278085767557</v>
      </c>
      <c r="M80" s="33"/>
      <c r="N80" s="33">
        <v>55000</v>
      </c>
      <c r="O80" s="33">
        <v>58000</v>
      </c>
      <c r="P80" s="34"/>
      <c r="Q80" s="83">
        <f t="shared" si="2"/>
        <v>94.096308231378103</v>
      </c>
      <c r="R80" s="37"/>
      <c r="S80" s="37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</row>
    <row r="81" spans="1:65" ht="12.75" customHeight="1" x14ac:dyDescent="0.25">
      <c r="A81" s="29">
        <v>75</v>
      </c>
      <c r="B81" s="30"/>
      <c r="C81" s="29">
        <v>45</v>
      </c>
      <c r="D81" s="31"/>
      <c r="E81" s="39" t="s">
        <v>659</v>
      </c>
      <c r="F81" s="39" t="s">
        <v>14</v>
      </c>
      <c r="G81" s="39" t="s">
        <v>135</v>
      </c>
      <c r="H81" s="33">
        <v>60659.205937805971</v>
      </c>
      <c r="I81" s="33">
        <v>85518.2320441989</v>
      </c>
      <c r="J81" s="33"/>
      <c r="K81" s="33">
        <v>62124.783737024227</v>
      </c>
      <c r="L81" s="33">
        <v>74504.757785467125</v>
      </c>
      <c r="M81" s="33"/>
      <c r="N81" s="33">
        <v>60585</v>
      </c>
      <c r="O81" s="33">
        <v>111991</v>
      </c>
      <c r="P81" s="34"/>
      <c r="Q81" s="83">
        <f t="shared" si="2"/>
        <v>69.471019262202589</v>
      </c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</row>
    <row r="82" spans="1:65" ht="12.75" customHeight="1" x14ac:dyDescent="0.25">
      <c r="A82" s="29">
        <v>76</v>
      </c>
      <c r="B82" s="30"/>
      <c r="C82" s="29">
        <v>14</v>
      </c>
      <c r="D82" s="31"/>
      <c r="E82" s="32" t="s">
        <v>660</v>
      </c>
      <c r="F82" s="32" t="s">
        <v>45</v>
      </c>
      <c r="G82" s="32" t="s">
        <v>84</v>
      </c>
      <c r="H82" s="33">
        <v>60320.194853109169</v>
      </c>
      <c r="I82" s="33">
        <v>62871.121718377093</v>
      </c>
      <c r="J82" s="33"/>
      <c r="K82" s="33">
        <v>29105.339327686066</v>
      </c>
      <c r="L82" s="33">
        <v>30053.410481807052</v>
      </c>
      <c r="M82" s="33"/>
      <c r="N82" s="33">
        <v>45926</v>
      </c>
      <c r="O82" s="33">
        <v>63448</v>
      </c>
      <c r="Q82" s="83">
        <f t="shared" si="2"/>
        <v>88.390557670205084</v>
      </c>
      <c r="R82" s="20"/>
      <c r="S82" s="37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</row>
    <row r="83" spans="1:65" ht="12.75" customHeight="1" x14ac:dyDescent="0.25">
      <c r="A83" s="29">
        <v>77</v>
      </c>
      <c r="B83" s="30"/>
      <c r="C83" s="29">
        <v>48</v>
      </c>
      <c r="D83" s="31"/>
      <c r="E83" s="32" t="s">
        <v>598</v>
      </c>
      <c r="F83" s="32" t="s">
        <v>138</v>
      </c>
      <c r="G83" s="32" t="s">
        <v>132</v>
      </c>
      <c r="H83" s="33">
        <v>59822.382999999994</v>
      </c>
      <c r="I83" s="33">
        <v>83382.5</v>
      </c>
      <c r="J83" s="33"/>
      <c r="K83" s="33">
        <v>144665.5</v>
      </c>
      <c r="L83" s="33">
        <v>244280.2</v>
      </c>
      <c r="M83" s="33"/>
      <c r="N83" s="33">
        <v>8953</v>
      </c>
      <c r="O83" s="33">
        <v>12479</v>
      </c>
      <c r="P83" s="34"/>
      <c r="Q83" s="83">
        <f t="shared" si="2"/>
        <v>67.570064421670381</v>
      </c>
      <c r="R83" s="20"/>
      <c r="S83" s="37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</row>
    <row r="84" spans="1:65" ht="12.75" customHeight="1" x14ac:dyDescent="0.25">
      <c r="A84" s="29">
        <v>78</v>
      </c>
      <c r="B84" s="30"/>
      <c r="C84" s="29">
        <v>19</v>
      </c>
      <c r="D84" s="31"/>
      <c r="E84" s="32" t="s">
        <v>661</v>
      </c>
      <c r="F84" s="32" t="s">
        <v>16</v>
      </c>
      <c r="G84" s="32" t="s">
        <v>343</v>
      </c>
      <c r="H84" s="33">
        <v>59784.480208512039</v>
      </c>
      <c r="I84" s="33">
        <v>65081.7679558011</v>
      </c>
      <c r="J84" s="33"/>
      <c r="K84" s="33">
        <v>36586.288927335641</v>
      </c>
      <c r="L84" s="33">
        <v>38821.366782006924</v>
      </c>
      <c r="M84" s="33"/>
      <c r="N84" s="33">
        <v>103091</v>
      </c>
      <c r="O84" s="33">
        <v>168044</v>
      </c>
      <c r="P84" s="34"/>
      <c r="Q84" s="83">
        <f t="shared" si="2"/>
        <v>82.483616504184511</v>
      </c>
      <c r="R84" s="20"/>
      <c r="S84" s="37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</row>
    <row r="85" spans="1:65" ht="12.75" customHeight="1" x14ac:dyDescent="0.25">
      <c r="A85" s="29">
        <v>79</v>
      </c>
      <c r="B85" s="30"/>
      <c r="C85" s="29">
        <v>27</v>
      </c>
      <c r="D85" s="31"/>
      <c r="E85" s="32" t="s">
        <v>662</v>
      </c>
      <c r="F85" s="32" t="s">
        <v>11</v>
      </c>
      <c r="G85" s="32" t="s">
        <v>33</v>
      </c>
      <c r="H85" s="33">
        <v>59718.061784839963</v>
      </c>
      <c r="I85" s="33">
        <v>75022.250476795933</v>
      </c>
      <c r="J85" s="33"/>
      <c r="K85" s="33">
        <v>36836.544437538847</v>
      </c>
      <c r="L85" s="33">
        <v>37697.949036668739</v>
      </c>
      <c r="M85" s="33"/>
      <c r="N85" s="33">
        <v>39967</v>
      </c>
      <c r="O85" s="33">
        <v>70212</v>
      </c>
      <c r="P85" s="34"/>
      <c r="Q85" s="83">
        <f t="shared" si="2"/>
        <v>78.079589291329825</v>
      </c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</row>
    <row r="86" spans="1:65" s="42" customFormat="1" ht="12.75" customHeight="1" x14ac:dyDescent="0.25">
      <c r="A86" s="29">
        <v>80</v>
      </c>
      <c r="B86" s="30"/>
      <c r="C86" s="29">
        <v>8</v>
      </c>
      <c r="D86" s="31"/>
      <c r="E86" s="32" t="s">
        <v>663</v>
      </c>
      <c r="F86" s="32" t="s">
        <v>21</v>
      </c>
      <c r="G86" s="32" t="s">
        <v>20</v>
      </c>
      <c r="H86" s="33">
        <v>58804.855428093899</v>
      </c>
      <c r="I86" s="33">
        <v>65304</v>
      </c>
      <c r="J86" s="33"/>
      <c r="K86" s="33">
        <v>33305.578552339794</v>
      </c>
      <c r="L86" s="33">
        <v>35254</v>
      </c>
      <c r="M86" s="33"/>
      <c r="N86" s="33">
        <v>74470</v>
      </c>
      <c r="O86" s="33">
        <v>82700</v>
      </c>
      <c r="P86" s="34"/>
      <c r="Q86" s="83">
        <f t="shared" si="2"/>
        <v>91.523139816074334</v>
      </c>
      <c r="R86" s="20"/>
      <c r="S86" s="37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</row>
    <row r="87" spans="1:65" s="42" customFormat="1" ht="12.75" customHeight="1" x14ac:dyDescent="0.25">
      <c r="A87" s="29">
        <v>81</v>
      </c>
      <c r="B87" s="30"/>
      <c r="C87" s="29">
        <v>41</v>
      </c>
      <c r="D87" s="31"/>
      <c r="E87" s="32" t="s">
        <v>664</v>
      </c>
      <c r="F87" s="32" t="s">
        <v>21</v>
      </c>
      <c r="G87" s="32" t="s">
        <v>111</v>
      </c>
      <c r="H87" s="33">
        <v>58752.973365093116</v>
      </c>
      <c r="I87" s="33">
        <v>97703</v>
      </c>
      <c r="J87" s="33"/>
      <c r="K87" s="33">
        <v>29204</v>
      </c>
      <c r="L87" s="33">
        <v>45754</v>
      </c>
      <c r="M87" s="33"/>
      <c r="N87" s="33">
        <v>70100</v>
      </c>
      <c r="O87" s="33">
        <v>79100</v>
      </c>
      <c r="P87" s="34"/>
      <c r="Q87" s="83">
        <f t="shared" si="2"/>
        <v>70.861517963625971</v>
      </c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</row>
    <row r="88" spans="1:65" ht="12.75" customHeight="1" x14ac:dyDescent="0.25">
      <c r="A88" s="29">
        <v>82</v>
      </c>
      <c r="B88" s="30"/>
      <c r="C88" s="29">
        <v>24</v>
      </c>
      <c r="D88" s="31"/>
      <c r="E88" s="32" t="s">
        <v>665</v>
      </c>
      <c r="F88" s="32" t="s">
        <v>21</v>
      </c>
      <c r="G88" s="32" t="s">
        <v>111</v>
      </c>
      <c r="H88" s="33">
        <v>58477.269624573375</v>
      </c>
      <c r="I88" s="33">
        <v>71391</v>
      </c>
      <c r="J88" s="33"/>
      <c r="K88" s="33">
        <v>26435.000000000004</v>
      </c>
      <c r="L88" s="33">
        <v>36016</v>
      </c>
      <c r="M88" s="33"/>
      <c r="N88" s="33">
        <v>79000</v>
      </c>
      <c r="O88" s="33">
        <v>91000</v>
      </c>
      <c r="P88" s="34"/>
      <c r="Q88" s="83">
        <f t="shared" si="2"/>
        <v>80.707461287755137</v>
      </c>
      <c r="R88" s="37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</row>
    <row r="89" spans="1:65" ht="12.75" customHeight="1" x14ac:dyDescent="0.25">
      <c r="A89" s="29">
        <v>83</v>
      </c>
      <c r="B89" s="30"/>
      <c r="C89" s="29">
        <v>61</v>
      </c>
      <c r="D89" s="31"/>
      <c r="E89" s="32" t="s">
        <v>666</v>
      </c>
      <c r="F89" s="32" t="s">
        <v>21</v>
      </c>
      <c r="G89" s="32" t="s">
        <v>139</v>
      </c>
      <c r="H89" s="33">
        <v>57931.71232876712</v>
      </c>
      <c r="I89" s="33">
        <v>120829</v>
      </c>
      <c r="J89" s="33"/>
      <c r="K89" s="33">
        <v>43303.168292682931</v>
      </c>
      <c r="L89" s="33">
        <v>82006</v>
      </c>
      <c r="M89" s="33"/>
      <c r="N89" s="33">
        <v>78110</v>
      </c>
      <c r="O89" s="33">
        <v>107000</v>
      </c>
      <c r="Q89" s="83">
        <f t="shared" si="2"/>
        <v>57.916694509410846</v>
      </c>
      <c r="R89" s="37"/>
      <c r="S89" s="37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</row>
    <row r="90" spans="1:65" ht="12.75" customHeight="1" x14ac:dyDescent="0.25">
      <c r="A90" s="29">
        <v>84</v>
      </c>
      <c r="B90" s="30"/>
      <c r="C90" s="29">
        <v>59</v>
      </c>
      <c r="D90" s="31"/>
      <c r="E90" s="32" t="s">
        <v>667</v>
      </c>
      <c r="F90" s="32" t="s">
        <v>79</v>
      </c>
      <c r="G90" s="32" t="s">
        <v>23</v>
      </c>
      <c r="H90" s="33">
        <v>57509.334803852202</v>
      </c>
      <c r="I90" s="33">
        <v>94358.161648177498</v>
      </c>
      <c r="J90" s="33"/>
      <c r="K90" s="33">
        <v>7833.753148614609</v>
      </c>
      <c r="L90" s="33">
        <v>11804.711809156912</v>
      </c>
      <c r="M90" s="33"/>
      <c r="N90" s="33">
        <v>3853</v>
      </c>
      <c r="O90" s="33">
        <v>7415</v>
      </c>
      <c r="P90" s="20"/>
      <c r="Q90" s="83">
        <f t="shared" si="2"/>
        <v>59.757132208675991</v>
      </c>
      <c r="R90" s="37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</row>
    <row r="91" spans="1:65" ht="12.75" customHeight="1" x14ac:dyDescent="0.25">
      <c r="A91" s="29">
        <v>85</v>
      </c>
      <c r="B91" s="30"/>
      <c r="C91" s="29">
        <v>79</v>
      </c>
      <c r="D91" s="31"/>
      <c r="E91" s="32" t="s">
        <v>668</v>
      </c>
      <c r="F91" s="32" t="s">
        <v>150</v>
      </c>
      <c r="G91" s="32" t="s">
        <v>12</v>
      </c>
      <c r="H91" s="33">
        <v>57418.502066625195</v>
      </c>
      <c r="I91" s="33">
        <v>168291.83895538631</v>
      </c>
      <c r="J91" s="33"/>
      <c r="K91" s="33">
        <v>53632.825588120584</v>
      </c>
      <c r="L91" s="33">
        <v>75340.306100074551</v>
      </c>
      <c r="M91" s="33"/>
      <c r="N91" s="33">
        <v>11092</v>
      </c>
      <c r="O91" s="33">
        <v>54105</v>
      </c>
      <c r="P91" s="34"/>
      <c r="Q91" s="83">
        <f t="shared" si="2"/>
        <v>41.935572207493905</v>
      </c>
      <c r="R91" s="37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</row>
    <row r="92" spans="1:65" ht="12.75" customHeight="1" x14ac:dyDescent="0.25">
      <c r="A92" s="29">
        <v>86</v>
      </c>
      <c r="B92" s="30"/>
      <c r="C92" s="29">
        <v>100</v>
      </c>
      <c r="D92" s="31"/>
      <c r="E92" s="32" t="s">
        <v>151</v>
      </c>
      <c r="F92" s="32" t="s">
        <v>31</v>
      </c>
      <c r="G92" s="32" t="s">
        <v>23</v>
      </c>
      <c r="H92" s="33">
        <v>56556.909272761543</v>
      </c>
      <c r="I92" s="33">
        <v>710767.53325583087</v>
      </c>
      <c r="J92" s="33"/>
      <c r="K92" s="33">
        <v>13437.283026712401</v>
      </c>
      <c r="L92" s="33">
        <v>530012.06923114613</v>
      </c>
      <c r="M92" s="33"/>
      <c r="N92" s="33">
        <v>18995</v>
      </c>
      <c r="O92" s="33">
        <v>870287</v>
      </c>
      <c r="P92" s="34" t="s">
        <v>98</v>
      </c>
      <c r="Q92" s="83">
        <f t="shared" si="2"/>
        <v>4.2250173090454863</v>
      </c>
      <c r="R92" s="37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</row>
    <row r="93" spans="1:65" s="42" customFormat="1" ht="12.75" customHeight="1" x14ac:dyDescent="0.25">
      <c r="A93" s="29">
        <v>87</v>
      </c>
      <c r="B93" s="30"/>
      <c r="C93" s="29">
        <v>73</v>
      </c>
      <c r="D93" s="31"/>
      <c r="E93" s="32" t="s">
        <v>669</v>
      </c>
      <c r="F93" s="32" t="s">
        <v>21</v>
      </c>
      <c r="G93" s="32" t="s">
        <v>115</v>
      </c>
      <c r="H93" s="33">
        <v>56258.861667183141</v>
      </c>
      <c r="I93" s="33">
        <v>163045</v>
      </c>
      <c r="J93" s="33"/>
      <c r="K93" s="33">
        <v>38863.571909996615</v>
      </c>
      <c r="L93" s="33">
        <v>67954</v>
      </c>
      <c r="M93" s="33"/>
      <c r="N93" s="33">
        <v>81000</v>
      </c>
      <c r="O93" s="33">
        <v>125000</v>
      </c>
      <c r="P93" s="34"/>
      <c r="Q93" s="83">
        <f t="shared" si="2"/>
        <v>52.165370923226916</v>
      </c>
      <c r="R93" s="37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</row>
    <row r="94" spans="1:65" ht="12.75" customHeight="1" x14ac:dyDescent="0.25">
      <c r="A94" s="29">
        <v>88</v>
      </c>
      <c r="B94" s="21"/>
      <c r="C94" s="29">
        <v>40</v>
      </c>
      <c r="D94" s="22"/>
      <c r="E94" s="32" t="s">
        <v>147</v>
      </c>
      <c r="F94" s="32" t="s">
        <v>21</v>
      </c>
      <c r="G94" s="32" t="s">
        <v>40</v>
      </c>
      <c r="H94" s="33">
        <v>55603.334507954605</v>
      </c>
      <c r="I94" s="33">
        <v>64254</v>
      </c>
      <c r="J94" s="26"/>
      <c r="K94" s="33">
        <v>7735</v>
      </c>
      <c r="L94" s="33">
        <v>15540</v>
      </c>
      <c r="M94" s="26"/>
      <c r="N94" s="33">
        <v>34400</v>
      </c>
      <c r="O94" s="33">
        <v>43000</v>
      </c>
      <c r="P94" s="34"/>
      <c r="Q94" s="83">
        <f t="shared" si="2"/>
        <v>72.103847382647203</v>
      </c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</row>
    <row r="95" spans="1:65" ht="12.75" customHeight="1" x14ac:dyDescent="0.25">
      <c r="A95" s="29">
        <v>89</v>
      </c>
      <c r="B95" s="30"/>
      <c r="C95" s="29">
        <v>46</v>
      </c>
      <c r="D95" s="31"/>
      <c r="E95" s="32" t="s">
        <v>670</v>
      </c>
      <c r="F95" s="32" t="s">
        <v>21</v>
      </c>
      <c r="G95" s="32" t="s">
        <v>157</v>
      </c>
      <c r="H95" s="33">
        <v>55366.703791694381</v>
      </c>
      <c r="I95" s="33">
        <v>60589</v>
      </c>
      <c r="J95" s="33"/>
      <c r="K95" s="33">
        <v>4995</v>
      </c>
      <c r="L95" s="33">
        <v>12497</v>
      </c>
      <c r="M95" s="33"/>
      <c r="N95" s="33">
        <v>28900</v>
      </c>
      <c r="O95" s="33">
        <v>40450</v>
      </c>
      <c r="P95" s="20"/>
      <c r="Q95" s="83">
        <f t="shared" si="2"/>
        <v>67.598869187660114</v>
      </c>
      <c r="R95" s="37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</row>
    <row r="96" spans="1:65" ht="12.75" customHeight="1" x14ac:dyDescent="0.25">
      <c r="A96" s="29">
        <v>90</v>
      </c>
      <c r="B96" s="30"/>
      <c r="C96" s="29">
        <v>44</v>
      </c>
      <c r="D96" s="31"/>
      <c r="E96" s="32" t="s">
        <v>671</v>
      </c>
      <c r="F96" s="32" t="s">
        <v>14</v>
      </c>
      <c r="G96" s="32" t="s">
        <v>58</v>
      </c>
      <c r="H96" s="33">
        <v>52600.450903361561</v>
      </c>
      <c r="I96" s="33">
        <v>73827.624309392268</v>
      </c>
      <c r="J96" s="33"/>
      <c r="K96" s="33">
        <v>65754.757785467125</v>
      </c>
      <c r="L96" s="33">
        <v>88406.141868512117</v>
      </c>
      <c r="M96" s="33"/>
      <c r="N96" s="33">
        <v>374469</v>
      </c>
      <c r="O96" s="33">
        <v>594396</v>
      </c>
      <c r="P96" s="34"/>
      <c r="Q96" s="83">
        <f t="shared" si="2"/>
        <v>69.54187218190421</v>
      </c>
      <c r="R96" s="37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</row>
    <row r="97" spans="1:65" ht="12.75" customHeight="1" x14ac:dyDescent="0.25">
      <c r="A97" s="29">
        <v>91</v>
      </c>
      <c r="B97" s="30"/>
      <c r="C97" s="29">
        <v>62</v>
      </c>
      <c r="D97" s="31"/>
      <c r="E97" s="32" t="s">
        <v>672</v>
      </c>
      <c r="F97" s="32" t="s">
        <v>16</v>
      </c>
      <c r="G97" s="32" t="s">
        <v>106</v>
      </c>
      <c r="H97" s="33">
        <v>51451.316299897502</v>
      </c>
      <c r="I97" s="33">
        <v>134710.49723756907</v>
      </c>
      <c r="J97" s="33"/>
      <c r="K97" s="33">
        <v>40085.423875432527</v>
      </c>
      <c r="L97" s="33">
        <v>56634.948096885819</v>
      </c>
      <c r="M97" s="33"/>
      <c r="N97" s="33">
        <v>67396</v>
      </c>
      <c r="O97" s="33">
        <v>105497</v>
      </c>
      <c r="P97" s="34"/>
      <c r="Q97" s="83">
        <f t="shared" si="2"/>
        <v>57.618957926232369</v>
      </c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</row>
    <row r="98" spans="1:65" ht="12.75" customHeight="1" x14ac:dyDescent="0.25">
      <c r="A98" s="29">
        <v>92</v>
      </c>
      <c r="B98" s="21"/>
      <c r="C98" s="29">
        <v>20</v>
      </c>
      <c r="D98" s="22"/>
      <c r="E98" s="32" t="s">
        <v>673</v>
      </c>
      <c r="F98" s="32" t="s">
        <v>166</v>
      </c>
      <c r="G98" s="32" t="s">
        <v>106</v>
      </c>
      <c r="H98" s="33">
        <v>50377.9122160927</v>
      </c>
      <c r="I98" s="33">
        <v>67127.549394518792</v>
      </c>
      <c r="J98" s="26"/>
      <c r="K98" s="33">
        <v>50781.032078103213</v>
      </c>
      <c r="L98" s="33">
        <v>52090.542425270462</v>
      </c>
      <c r="M98" s="26"/>
      <c r="N98" s="33">
        <v>66374</v>
      </c>
      <c r="O98" s="33">
        <v>90735</v>
      </c>
      <c r="P98" s="27"/>
      <c r="Q98" s="83">
        <f t="shared" si="2"/>
        <v>81.89520543701606</v>
      </c>
      <c r="R98" s="37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</row>
    <row r="99" spans="1:65" ht="12.75" customHeight="1" x14ac:dyDescent="0.25">
      <c r="A99" s="29">
        <v>93</v>
      </c>
      <c r="B99" s="30"/>
      <c r="C99" s="29">
        <v>38</v>
      </c>
      <c r="D99" s="31"/>
      <c r="E99" s="32" t="s">
        <v>161</v>
      </c>
      <c r="F99" s="32" t="s">
        <v>10</v>
      </c>
      <c r="G99" s="32" t="s">
        <v>162</v>
      </c>
      <c r="H99" s="33">
        <v>50367.727401824326</v>
      </c>
      <c r="I99" s="33">
        <v>70553.296391843571</v>
      </c>
      <c r="J99" s="33"/>
      <c r="K99" s="33">
        <v>59787.177249340886</v>
      </c>
      <c r="L99" s="33">
        <v>80160.555154542279</v>
      </c>
      <c r="M99" s="33"/>
      <c r="N99" s="33">
        <v>119398</v>
      </c>
      <c r="O99" s="33">
        <v>167248</v>
      </c>
      <c r="P99" s="20"/>
      <c r="Q99" s="83">
        <f t="shared" si="2"/>
        <v>72.454564622739653</v>
      </c>
      <c r="R99" s="37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</row>
    <row r="100" spans="1:65" ht="12.75" customHeight="1" x14ac:dyDescent="0.25">
      <c r="A100" s="29">
        <v>94</v>
      </c>
      <c r="B100" s="30"/>
      <c r="C100" s="29">
        <v>97</v>
      </c>
      <c r="D100" s="31"/>
      <c r="E100" s="32" t="s">
        <v>674</v>
      </c>
      <c r="F100" s="32" t="s">
        <v>21</v>
      </c>
      <c r="G100" s="32" t="s">
        <v>114</v>
      </c>
      <c r="H100" s="33">
        <v>50073.910463563967</v>
      </c>
      <c r="I100" s="33">
        <v>252399</v>
      </c>
      <c r="J100" s="33"/>
      <c r="K100" s="33">
        <v>116049</v>
      </c>
      <c r="L100" s="33">
        <v>648125</v>
      </c>
      <c r="M100" s="33"/>
      <c r="N100" s="33">
        <v>500000</v>
      </c>
      <c r="O100" s="33">
        <v>2100000</v>
      </c>
      <c r="P100" s="34"/>
      <c r="Q100" s="83">
        <f t="shared" si="2"/>
        <v>20.518017828951418</v>
      </c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</row>
    <row r="101" spans="1:65" ht="12.75" customHeight="1" x14ac:dyDescent="0.25">
      <c r="A101" s="29">
        <v>95</v>
      </c>
      <c r="B101" s="30"/>
      <c r="C101" s="29">
        <v>88</v>
      </c>
      <c r="D101" s="31"/>
      <c r="E101" s="39" t="s">
        <v>675</v>
      </c>
      <c r="F101" s="39" t="s">
        <v>21</v>
      </c>
      <c r="G101" s="39" t="s">
        <v>33</v>
      </c>
      <c r="H101" s="33">
        <v>49952.966526357981</v>
      </c>
      <c r="I101" s="33">
        <v>134711</v>
      </c>
      <c r="J101" s="33"/>
      <c r="K101" s="33">
        <v>12435</v>
      </c>
      <c r="L101" s="33">
        <v>54318</v>
      </c>
      <c r="M101" s="33"/>
      <c r="N101" s="33">
        <v>18541</v>
      </c>
      <c r="O101" s="33">
        <v>50000</v>
      </c>
      <c r="P101" s="34"/>
      <c r="Q101" s="83">
        <f t="shared" si="2"/>
        <v>32.352181044433472</v>
      </c>
      <c r="R101" s="37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</row>
    <row r="102" spans="1:65" ht="12.75" customHeight="1" x14ac:dyDescent="0.25">
      <c r="A102" s="29">
        <v>96</v>
      </c>
      <c r="B102" s="30"/>
      <c r="C102" s="29">
        <v>75</v>
      </c>
      <c r="D102" s="31"/>
      <c r="E102" s="32" t="s">
        <v>382</v>
      </c>
      <c r="F102" s="32" t="s">
        <v>21</v>
      </c>
      <c r="G102" s="32" t="s">
        <v>117</v>
      </c>
      <c r="H102" s="33">
        <v>49905.972510467866</v>
      </c>
      <c r="I102" s="33">
        <v>135241</v>
      </c>
      <c r="J102" s="33"/>
      <c r="K102" s="33">
        <v>30194</v>
      </c>
      <c r="L102" s="33">
        <v>61860</v>
      </c>
      <c r="M102" s="33"/>
      <c r="N102" s="33">
        <v>169891</v>
      </c>
      <c r="O102" s="33">
        <v>305300</v>
      </c>
      <c r="P102" s="34"/>
      <c r="Q102" s="83">
        <f t="shared" si="2"/>
        <v>47.119653287593593</v>
      </c>
      <c r="R102" s="47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</row>
    <row r="103" spans="1:65" ht="12.75" customHeight="1" x14ac:dyDescent="0.25">
      <c r="A103" s="29">
        <v>97</v>
      </c>
      <c r="B103" s="30"/>
      <c r="C103" s="29">
        <v>90</v>
      </c>
      <c r="D103" s="31"/>
      <c r="E103" s="32" t="s">
        <v>676</v>
      </c>
      <c r="F103" s="32" t="s">
        <v>51</v>
      </c>
      <c r="G103" s="32" t="s">
        <v>129</v>
      </c>
      <c r="H103" s="33">
        <v>49777.546467962129</v>
      </c>
      <c r="I103" s="33">
        <v>161656.63285546293</v>
      </c>
      <c r="J103" s="33"/>
      <c r="K103" s="33">
        <v>9285.4938229098479</v>
      </c>
      <c r="L103" s="33">
        <v>40654.312945431593</v>
      </c>
      <c r="M103" s="33"/>
      <c r="N103" s="33">
        <v>16910</v>
      </c>
      <c r="O103" s="33">
        <v>54918</v>
      </c>
      <c r="Q103" s="83">
        <f t="shared" si="2"/>
        <v>28.141209202642077</v>
      </c>
      <c r="R103" s="37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</row>
    <row r="104" spans="1:65" ht="12.75" customHeight="1" x14ac:dyDescent="0.25">
      <c r="A104" s="29">
        <v>98</v>
      </c>
      <c r="B104" s="30"/>
      <c r="C104" s="29">
        <v>31</v>
      </c>
      <c r="D104" s="31"/>
      <c r="E104" s="32" t="s">
        <v>677</v>
      </c>
      <c r="F104" s="32" t="s">
        <v>16</v>
      </c>
      <c r="G104" s="32" t="s">
        <v>84</v>
      </c>
      <c r="H104" s="33">
        <v>49177.299366506908</v>
      </c>
      <c r="I104" s="33">
        <v>63313.812154696134</v>
      </c>
      <c r="J104" s="40"/>
      <c r="K104" s="33">
        <v>35686.634948096886</v>
      </c>
      <c r="L104" s="33">
        <v>51842.560553633222</v>
      </c>
      <c r="M104" s="33"/>
      <c r="N104" s="33">
        <v>123612</v>
      </c>
      <c r="O104" s="33">
        <v>159145</v>
      </c>
      <c r="P104" s="34"/>
      <c r="Q104" s="83">
        <f t="shared" si="2"/>
        <v>74.727143455248168</v>
      </c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</row>
    <row r="105" spans="1:65" ht="12" customHeight="1" x14ac:dyDescent="0.25">
      <c r="A105" s="29">
        <v>99</v>
      </c>
      <c r="B105" s="30"/>
      <c r="C105" s="29">
        <v>12</v>
      </c>
      <c r="D105" s="31"/>
      <c r="E105" s="32" t="s">
        <v>678</v>
      </c>
      <c r="F105" s="32" t="s">
        <v>16</v>
      </c>
      <c r="G105" s="32" t="s">
        <v>135</v>
      </c>
      <c r="H105" s="33">
        <v>48805.473027273176</v>
      </c>
      <c r="I105" s="33">
        <v>53405.966850828729</v>
      </c>
      <c r="J105" s="33"/>
      <c r="K105" s="33">
        <v>26145.977508650518</v>
      </c>
      <c r="L105" s="33">
        <v>29852.50865051903</v>
      </c>
      <c r="M105" s="33"/>
      <c r="N105" s="33">
        <v>61320</v>
      </c>
      <c r="O105" s="33">
        <v>67100</v>
      </c>
      <c r="P105" s="34"/>
      <c r="Q105" s="83">
        <f t="shared" si="2"/>
        <v>90.118550115394541</v>
      </c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</row>
    <row r="106" spans="1:65" ht="15" customHeight="1" thickBot="1" x14ac:dyDescent="0.3">
      <c r="A106" s="48">
        <v>100</v>
      </c>
      <c r="B106" s="49"/>
      <c r="C106" s="48">
        <v>95</v>
      </c>
      <c r="D106" s="50"/>
      <c r="E106" s="51" t="s">
        <v>679</v>
      </c>
      <c r="F106" s="51" t="s">
        <v>21</v>
      </c>
      <c r="G106" s="51" t="s">
        <v>108</v>
      </c>
      <c r="H106" s="52">
        <v>48792.646566164149</v>
      </c>
      <c r="I106" s="52">
        <v>264811</v>
      </c>
      <c r="J106" s="53"/>
      <c r="K106" s="53">
        <v>27197</v>
      </c>
      <c r="L106" s="53">
        <v>121572</v>
      </c>
      <c r="M106" s="53"/>
      <c r="N106" s="53">
        <v>55800</v>
      </c>
      <c r="O106" s="53">
        <v>186000</v>
      </c>
      <c r="P106" s="54"/>
      <c r="Q106" s="84">
        <f t="shared" si="2"/>
        <v>23.598855275070228</v>
      </c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</row>
    <row r="107" spans="1:65" ht="7.2" customHeight="1" x14ac:dyDescent="0.25">
      <c r="A107" s="55"/>
      <c r="B107" s="55"/>
      <c r="C107" s="56"/>
      <c r="D107" s="56"/>
      <c r="E107" s="20"/>
      <c r="F107" s="20"/>
      <c r="G107" s="20"/>
      <c r="H107" s="43"/>
      <c r="I107" s="33"/>
      <c r="J107" s="20"/>
      <c r="K107" s="43"/>
      <c r="L107" s="43"/>
      <c r="M107" s="43"/>
      <c r="N107" s="43"/>
      <c r="O107" s="43"/>
      <c r="P107" s="7"/>
      <c r="Q107" s="35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</row>
    <row r="108" spans="1:65" x14ac:dyDescent="0.25">
      <c r="A108" s="57" t="s">
        <v>96</v>
      </c>
      <c r="B108" s="57"/>
      <c r="C108" s="20"/>
      <c r="D108" s="3"/>
      <c r="E108" s="58"/>
      <c r="F108" s="58"/>
      <c r="G108" s="23"/>
      <c r="H108" s="7"/>
      <c r="I108" s="7"/>
      <c r="J108" s="59"/>
      <c r="K108" s="59"/>
      <c r="L108" s="59"/>
      <c r="M108" s="59"/>
      <c r="N108" s="59"/>
      <c r="O108" s="59"/>
      <c r="P108" s="59"/>
      <c r="Q108" s="59"/>
      <c r="R108" s="60"/>
    </row>
    <row r="109" spans="1:65" x14ac:dyDescent="0.25">
      <c r="A109" s="66" t="s">
        <v>591</v>
      </c>
      <c r="B109" s="59"/>
      <c r="C109" s="59"/>
      <c r="D109" s="59"/>
      <c r="E109" s="59"/>
      <c r="F109" s="59"/>
      <c r="G109" s="59"/>
      <c r="H109" s="59"/>
      <c r="I109" s="59"/>
      <c r="J109" s="61"/>
      <c r="K109" s="61"/>
      <c r="L109" s="61"/>
      <c r="M109" s="61"/>
      <c r="N109" s="61"/>
      <c r="O109" s="61"/>
      <c r="P109" s="61"/>
      <c r="Q109" s="61"/>
      <c r="R109" s="60"/>
    </row>
    <row r="110" spans="1:65" x14ac:dyDescent="0.25">
      <c r="A110" s="61" t="s">
        <v>97</v>
      </c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0"/>
    </row>
    <row r="111" spans="1:65" x14ac:dyDescent="0.25">
      <c r="A111" s="61" t="s">
        <v>104</v>
      </c>
      <c r="B111" s="61"/>
      <c r="C111" s="61"/>
      <c r="D111" s="61"/>
      <c r="E111" s="61"/>
      <c r="F111" s="61"/>
      <c r="G111" s="61"/>
      <c r="H111" s="61"/>
      <c r="I111" s="61"/>
      <c r="J111" s="9"/>
      <c r="K111" s="9"/>
      <c r="L111" s="9"/>
      <c r="M111" s="9"/>
      <c r="N111" s="9"/>
      <c r="O111" s="9"/>
      <c r="P111" s="9"/>
      <c r="Q111" s="9"/>
      <c r="R111" s="60"/>
    </row>
    <row r="112" spans="1:65" x14ac:dyDescent="0.25">
      <c r="A112" s="9" t="s">
        <v>593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1:17" x14ac:dyDescent="0.25">
      <c r="A113" s="62" t="s">
        <v>592</v>
      </c>
      <c r="B113" s="62"/>
      <c r="C113" s="62"/>
      <c r="D113" s="62"/>
      <c r="E113" s="62"/>
      <c r="F113" s="62"/>
      <c r="G113" s="62"/>
      <c r="H113" s="62"/>
      <c r="I113" s="62"/>
    </row>
    <row r="115" spans="1:17" ht="11.4" x14ac:dyDescent="0.25">
      <c r="I115" s="63"/>
      <c r="J115" s="1"/>
      <c r="K115" s="1"/>
      <c r="L115" s="1"/>
      <c r="M115" s="1"/>
      <c r="N115" s="1"/>
      <c r="O115" s="1"/>
      <c r="P115" s="1"/>
      <c r="Q115" s="1"/>
    </row>
    <row r="116" spans="1:17" ht="12.75" customHeight="1" x14ac:dyDescent="0.25">
      <c r="H116" s="1"/>
      <c r="I116" s="1"/>
    </row>
  </sheetData>
  <sortState xmlns:xlrd2="http://schemas.microsoft.com/office/spreadsheetml/2017/richdata2" ref="A7:Q106">
    <sortCondition ref="A7:A106"/>
  </sortState>
  <mergeCells count="7">
    <mergeCell ref="A5:B5"/>
    <mergeCell ref="C5:D5"/>
    <mergeCell ref="A1:Q1"/>
    <mergeCell ref="A4:D4"/>
    <mergeCell ref="H4:I4"/>
    <mergeCell ref="K4:L4"/>
    <mergeCell ref="N4:O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AAE22-6678-4F90-98A5-329E8C13B856}">
  <dimension ref="A1:R173"/>
  <sheetViews>
    <sheetView topLeftCell="A91" workbookViewId="0">
      <selection activeCell="G2" sqref="G2:H101"/>
    </sheetView>
  </sheetViews>
  <sheetFormatPr defaultRowHeight="13.2" x14ac:dyDescent="0.25"/>
  <cols>
    <col min="5" max="5" width="11.5546875" bestFit="1" customWidth="1"/>
  </cols>
  <sheetData>
    <row r="1" spans="1:18" ht="14.4" x14ac:dyDescent="0.3">
      <c r="A1" s="67" t="s">
        <v>167</v>
      </c>
      <c r="B1" s="67" t="s">
        <v>168</v>
      </c>
      <c r="C1" s="67" t="s">
        <v>169</v>
      </c>
      <c r="D1" s="67" t="s">
        <v>170</v>
      </c>
      <c r="E1" s="67" t="s">
        <v>171</v>
      </c>
      <c r="F1" s="67" t="s">
        <v>172</v>
      </c>
      <c r="G1" s="67" t="s">
        <v>173</v>
      </c>
      <c r="H1" s="67" t="s">
        <v>174</v>
      </c>
      <c r="I1" s="67" t="s">
        <v>175</v>
      </c>
      <c r="J1" s="67" t="s">
        <v>176</v>
      </c>
      <c r="K1" s="67" t="s">
        <v>177</v>
      </c>
      <c r="L1" s="67" t="s">
        <v>178</v>
      </c>
      <c r="M1" s="67" t="s">
        <v>179</v>
      </c>
      <c r="N1" s="67" t="s">
        <v>180</v>
      </c>
      <c r="O1" s="67" t="s">
        <v>181</v>
      </c>
    </row>
    <row r="2" spans="1:18" ht="57.6" x14ac:dyDescent="0.3">
      <c r="A2" s="68">
        <v>1</v>
      </c>
      <c r="B2" s="69" t="s">
        <v>105</v>
      </c>
      <c r="C2" s="69" t="s">
        <v>10</v>
      </c>
      <c r="D2" s="69" t="s">
        <v>106</v>
      </c>
      <c r="E2" s="68">
        <v>432593.15847887995</v>
      </c>
      <c r="F2" s="68">
        <v>596038.96060946386</v>
      </c>
      <c r="G2" s="68">
        <v>241504.98416112064</v>
      </c>
      <c r="H2" s="68">
        <v>312039.93556503078</v>
      </c>
      <c r="I2" s="68">
        <v>174571</v>
      </c>
      <c r="J2" s="68">
        <v>380793</v>
      </c>
      <c r="K2" s="70" t="s">
        <v>182</v>
      </c>
      <c r="L2" s="69" t="s">
        <v>183</v>
      </c>
      <c r="M2" s="69" t="s">
        <v>184</v>
      </c>
      <c r="N2" s="68">
        <v>100</v>
      </c>
      <c r="O2" s="69" t="s">
        <v>185</v>
      </c>
    </row>
    <row r="3" spans="1:18" ht="72" x14ac:dyDescent="0.3">
      <c r="A3" s="68">
        <v>2</v>
      </c>
      <c r="B3" s="69" t="s">
        <v>152</v>
      </c>
      <c r="C3" s="69" t="s">
        <v>11</v>
      </c>
      <c r="D3" s="69" t="s">
        <v>12</v>
      </c>
      <c r="E3" s="68">
        <v>370408.90228742582</v>
      </c>
      <c r="F3" s="68">
        <v>405810.26662428485</v>
      </c>
      <c r="G3" s="68">
        <v>265422.90379117464</v>
      </c>
      <c r="H3" s="68">
        <v>309185.62858918583</v>
      </c>
      <c r="I3" s="68">
        <v>72000</v>
      </c>
      <c r="J3" s="68">
        <v>103000</v>
      </c>
      <c r="K3" s="70" t="s">
        <v>186</v>
      </c>
      <c r="L3" s="69" t="s">
        <v>187</v>
      </c>
      <c r="M3" s="69" t="s">
        <v>188</v>
      </c>
      <c r="N3" s="68">
        <v>100</v>
      </c>
      <c r="O3" s="69" t="s">
        <v>189</v>
      </c>
    </row>
    <row r="4" spans="1:18" ht="28.8" x14ac:dyDescent="0.3">
      <c r="A4" s="68">
        <v>3</v>
      </c>
      <c r="B4" s="69" t="s">
        <v>15</v>
      </c>
      <c r="C4" s="69" t="s">
        <v>14</v>
      </c>
      <c r="D4" s="69" t="s">
        <v>106</v>
      </c>
      <c r="E4" s="68">
        <v>283901.66823719442</v>
      </c>
      <c r="F4" s="68">
        <v>663356.90607734805</v>
      </c>
      <c r="G4" s="68">
        <v>283994.3771626298</v>
      </c>
      <c r="H4" s="68">
        <v>348490.48442906578</v>
      </c>
      <c r="I4" s="68">
        <v>391025</v>
      </c>
      <c r="J4" s="68">
        <v>684025</v>
      </c>
      <c r="K4" s="70" t="s">
        <v>186</v>
      </c>
      <c r="L4" s="69" t="s">
        <v>190</v>
      </c>
      <c r="M4" s="69" t="s">
        <v>191</v>
      </c>
      <c r="N4" s="68">
        <v>100</v>
      </c>
      <c r="O4" s="69" t="s">
        <v>192</v>
      </c>
    </row>
    <row r="5" spans="1:18" ht="43.2" x14ac:dyDescent="0.3">
      <c r="A5" s="68">
        <v>4</v>
      </c>
      <c r="B5" s="69" t="s">
        <v>13</v>
      </c>
      <c r="C5" s="69" t="s">
        <v>14</v>
      </c>
      <c r="D5" s="69" t="s">
        <v>108</v>
      </c>
      <c r="E5" s="68">
        <v>258794.05490078541</v>
      </c>
      <c r="F5" s="68">
        <v>320779.00552486186</v>
      </c>
      <c r="G5" s="68">
        <v>93262.326989619381</v>
      </c>
      <c r="H5" s="68">
        <v>121074.82698961938</v>
      </c>
      <c r="I5" s="68">
        <v>121052</v>
      </c>
      <c r="J5" s="68">
        <v>199652</v>
      </c>
      <c r="K5" s="70" t="s">
        <v>186</v>
      </c>
      <c r="L5" s="69" t="s">
        <v>190</v>
      </c>
      <c r="M5" s="69" t="s">
        <v>193</v>
      </c>
      <c r="N5" s="68">
        <v>100</v>
      </c>
      <c r="O5" s="69" t="s">
        <v>194</v>
      </c>
    </row>
    <row r="6" spans="1:18" ht="86.4" x14ac:dyDescent="0.3">
      <c r="A6" s="68">
        <v>5</v>
      </c>
      <c r="B6" s="69" t="s">
        <v>153</v>
      </c>
      <c r="C6" s="69" t="s">
        <v>16</v>
      </c>
      <c r="D6" s="69" t="s">
        <v>107</v>
      </c>
      <c r="E6" s="68">
        <v>250280.96728300827</v>
      </c>
      <c r="F6" s="68">
        <v>284008.17569060775</v>
      </c>
      <c r="G6" s="68">
        <v>164215.66349893837</v>
      </c>
      <c r="H6" s="68">
        <v>214524.90581747406</v>
      </c>
      <c r="I6" s="68">
        <v>67579</v>
      </c>
      <c r="J6" s="68">
        <v>102579</v>
      </c>
      <c r="K6" s="70" t="s">
        <v>186</v>
      </c>
      <c r="L6" s="69" t="s">
        <v>190</v>
      </c>
      <c r="M6" s="69" t="s">
        <v>195</v>
      </c>
      <c r="N6" s="68">
        <v>100</v>
      </c>
      <c r="O6" s="69" t="s">
        <v>196</v>
      </c>
    </row>
    <row r="7" spans="1:18" ht="86.4" x14ac:dyDescent="0.3">
      <c r="A7" s="68">
        <v>6</v>
      </c>
      <c r="B7" s="69" t="s">
        <v>110</v>
      </c>
      <c r="C7" s="69" t="s">
        <v>11</v>
      </c>
      <c r="D7" s="69" t="s">
        <v>107</v>
      </c>
      <c r="E7" s="68">
        <v>234688.17664152128</v>
      </c>
      <c r="F7" s="68">
        <v>279976.82047043869</v>
      </c>
      <c r="G7" s="68">
        <v>166159.6887507769</v>
      </c>
      <c r="H7" s="68">
        <v>205196.05879428217</v>
      </c>
      <c r="I7" s="68">
        <v>33300</v>
      </c>
      <c r="J7" s="68">
        <v>87800</v>
      </c>
      <c r="K7" s="70" t="s">
        <v>186</v>
      </c>
      <c r="L7" s="69" t="s">
        <v>187</v>
      </c>
      <c r="M7" s="69" t="s">
        <v>197</v>
      </c>
      <c r="N7" s="68">
        <v>100</v>
      </c>
      <c r="O7" s="69" t="s">
        <v>198</v>
      </c>
    </row>
    <row r="8" spans="1:18" ht="28.8" x14ac:dyDescent="0.3">
      <c r="A8" s="68">
        <v>7</v>
      </c>
      <c r="B8" s="69" t="s">
        <v>34</v>
      </c>
      <c r="C8" s="69" t="s">
        <v>35</v>
      </c>
      <c r="D8" s="69" t="s">
        <v>106</v>
      </c>
      <c r="E8" s="68">
        <v>203261.98636415385</v>
      </c>
      <c r="F8" s="68">
        <v>223345.85635359117</v>
      </c>
      <c r="G8" s="68">
        <v>192043.58515452038</v>
      </c>
      <c r="H8" s="68">
        <v>204956.7474048443</v>
      </c>
      <c r="I8" s="68">
        <v>123064</v>
      </c>
      <c r="J8" s="68">
        <v>258275</v>
      </c>
      <c r="K8" s="70" t="s">
        <v>186</v>
      </c>
      <c r="L8" s="69" t="s">
        <v>190</v>
      </c>
      <c r="M8" s="69" t="s">
        <v>199</v>
      </c>
      <c r="N8" s="68">
        <v>100</v>
      </c>
      <c r="O8" s="69" t="s">
        <v>200</v>
      </c>
    </row>
    <row r="9" spans="1:18" ht="86.4" x14ac:dyDescent="0.3">
      <c r="A9" s="68">
        <v>8</v>
      </c>
      <c r="B9" s="69" t="s">
        <v>109</v>
      </c>
      <c r="C9" s="69" t="s">
        <v>21</v>
      </c>
      <c r="D9" s="69" t="s">
        <v>107</v>
      </c>
      <c r="E9" s="68">
        <v>189245.28604493063</v>
      </c>
      <c r="F9" s="68">
        <v>376317</v>
      </c>
      <c r="G9" s="68">
        <v>156242.55711738262</v>
      </c>
      <c r="H9" s="68">
        <v>334697</v>
      </c>
      <c r="I9" s="68">
        <v>39360</v>
      </c>
      <c r="J9" s="68">
        <v>62000</v>
      </c>
      <c r="K9" s="70" t="s">
        <v>186</v>
      </c>
      <c r="L9" s="69" t="s">
        <v>201</v>
      </c>
      <c r="M9" s="69" t="s">
        <v>202</v>
      </c>
      <c r="N9" s="68">
        <v>100</v>
      </c>
      <c r="O9" s="69" t="s">
        <v>203</v>
      </c>
    </row>
    <row r="10" spans="1:18" ht="43.2" x14ac:dyDescent="0.3">
      <c r="A10" s="68">
        <v>9</v>
      </c>
      <c r="B10" s="69" t="s">
        <v>17</v>
      </c>
      <c r="C10" s="69" t="s">
        <v>18</v>
      </c>
      <c r="D10" s="69" t="s">
        <v>111</v>
      </c>
      <c r="E10" s="68">
        <v>186776.90717861036</v>
      </c>
      <c r="F10" s="68">
        <v>219613.87204419891</v>
      </c>
      <c r="G10" s="68">
        <v>49765.76545702845</v>
      </c>
      <c r="H10" s="68">
        <v>58181.2277249135</v>
      </c>
      <c r="I10" s="68">
        <v>133529</v>
      </c>
      <c r="J10" s="68">
        <v>154540</v>
      </c>
      <c r="K10" s="70" t="s">
        <v>186</v>
      </c>
      <c r="L10" s="69" t="s">
        <v>190</v>
      </c>
      <c r="M10" s="69" t="s">
        <v>204</v>
      </c>
      <c r="N10" s="68">
        <v>100</v>
      </c>
      <c r="O10" s="69" t="s">
        <v>205</v>
      </c>
    </row>
    <row r="11" spans="1:18" ht="72" x14ac:dyDescent="0.3">
      <c r="A11" s="68">
        <v>10</v>
      </c>
      <c r="B11" s="69" t="s">
        <v>116</v>
      </c>
      <c r="C11" s="69" t="s">
        <v>21</v>
      </c>
      <c r="D11" s="69" t="s">
        <v>117</v>
      </c>
      <c r="E11" s="68">
        <v>160309.33397422545</v>
      </c>
      <c r="F11" s="68">
        <v>411976</v>
      </c>
      <c r="G11" s="68">
        <v>105171</v>
      </c>
      <c r="H11" s="68">
        <v>211915</v>
      </c>
      <c r="I11" s="68">
        <v>101000</v>
      </c>
      <c r="J11" s="68">
        <v>221000</v>
      </c>
      <c r="K11" s="70" t="s">
        <v>206</v>
      </c>
      <c r="L11" s="69" t="s">
        <v>201</v>
      </c>
      <c r="M11" s="69" t="s">
        <v>207</v>
      </c>
      <c r="N11" s="68">
        <v>100</v>
      </c>
      <c r="O11" s="69" t="s">
        <v>208</v>
      </c>
    </row>
    <row r="12" spans="1:18" ht="43.2" x14ac:dyDescent="0.3">
      <c r="A12" s="68">
        <v>11</v>
      </c>
      <c r="B12" s="69" t="s">
        <v>26</v>
      </c>
      <c r="C12" s="69" t="s">
        <v>10</v>
      </c>
      <c r="D12" s="69" t="s">
        <v>106</v>
      </c>
      <c r="E12" s="68">
        <v>158542.54222871299</v>
      </c>
      <c r="F12" s="68">
        <v>196933.82966705161</v>
      </c>
      <c r="G12" s="68">
        <v>104042.83762968991</v>
      </c>
      <c r="H12" s="68">
        <v>141358.37938302409</v>
      </c>
      <c r="I12" s="71"/>
      <c r="J12" s="68">
        <v>197039</v>
      </c>
      <c r="K12" s="70" t="s">
        <v>182</v>
      </c>
      <c r="L12" s="69" t="s">
        <v>183</v>
      </c>
      <c r="M12" s="69" t="s">
        <v>209</v>
      </c>
      <c r="N12" s="68">
        <v>100</v>
      </c>
      <c r="O12" s="69" t="s">
        <v>210</v>
      </c>
    </row>
    <row r="13" spans="1:18" ht="86.4" x14ac:dyDescent="0.3">
      <c r="A13" s="68">
        <v>12</v>
      </c>
      <c r="B13" s="69" t="s">
        <v>112</v>
      </c>
      <c r="C13" s="69" t="s">
        <v>21</v>
      </c>
      <c r="D13" s="69" t="s">
        <v>107</v>
      </c>
      <c r="E13" s="68">
        <v>154802</v>
      </c>
      <c r="F13" s="68">
        <v>261632</v>
      </c>
      <c r="G13" s="68">
        <v>108198</v>
      </c>
      <c r="H13" s="68">
        <v>196913</v>
      </c>
      <c r="I13" s="68">
        <v>23962</v>
      </c>
      <c r="J13" s="68">
        <v>45600</v>
      </c>
      <c r="K13" s="70" t="s">
        <v>186</v>
      </c>
      <c r="L13" s="69" t="s">
        <v>201</v>
      </c>
      <c r="M13" s="69" t="s">
        <v>211</v>
      </c>
      <c r="N13" s="68">
        <v>100</v>
      </c>
      <c r="O13" s="69" t="s">
        <v>212</v>
      </c>
    </row>
    <row r="14" spans="1:18" ht="28.8" x14ac:dyDescent="0.3">
      <c r="A14" s="68">
        <v>13</v>
      </c>
      <c r="B14" s="69" t="s">
        <v>29</v>
      </c>
      <c r="C14" s="69" t="s">
        <v>14</v>
      </c>
      <c r="D14" s="69" t="s">
        <v>106</v>
      </c>
      <c r="E14" s="68">
        <v>153237.19379730584</v>
      </c>
      <c r="F14" s="68">
        <v>277226.51933701657</v>
      </c>
      <c r="G14" s="68">
        <v>147782.223183391</v>
      </c>
      <c r="H14" s="68">
        <v>168142.30103806229</v>
      </c>
      <c r="I14" s="68">
        <v>63727</v>
      </c>
      <c r="J14" s="68">
        <v>154950</v>
      </c>
      <c r="K14" s="70" t="s">
        <v>186</v>
      </c>
      <c r="L14" s="69" t="s">
        <v>190</v>
      </c>
      <c r="M14" s="69" t="s">
        <v>213</v>
      </c>
      <c r="N14" s="68">
        <v>100</v>
      </c>
      <c r="O14" s="69" t="s">
        <v>214</v>
      </c>
    </row>
    <row r="15" spans="1:18" ht="72" x14ac:dyDescent="0.3">
      <c r="A15" s="68">
        <v>14</v>
      </c>
      <c r="B15" s="73" t="s">
        <v>30</v>
      </c>
      <c r="C15" s="73" t="s">
        <v>31</v>
      </c>
      <c r="D15" s="73" t="s">
        <v>12</v>
      </c>
      <c r="E15" s="74">
        <v>152896.97189325528</v>
      </c>
      <c r="F15" s="74">
        <v>637084.33328018326</v>
      </c>
      <c r="G15" s="74">
        <v>225355.98913091896</v>
      </c>
      <c r="H15" s="74">
        <v>504849.22862191335</v>
      </c>
      <c r="I15" s="74">
        <v>70109</v>
      </c>
      <c r="J15" s="74">
        <v>1600000</v>
      </c>
      <c r="K15" s="77" t="s">
        <v>586</v>
      </c>
      <c r="L15" s="73" t="s">
        <v>259</v>
      </c>
      <c r="M15" s="73" t="s">
        <v>306</v>
      </c>
      <c r="N15" s="74">
        <v>50</v>
      </c>
      <c r="O15" s="75">
        <f>+E15/F15*100</f>
        <v>23.999487023331451</v>
      </c>
      <c r="P15" s="75">
        <f>+G15/H15*100</f>
        <v>44.638275420579141</v>
      </c>
      <c r="Q15" s="75">
        <f>+I15/J15*100</f>
        <v>4.3818124999999997</v>
      </c>
      <c r="R15" s="76">
        <f>AVERAGE(O15:Q15)</f>
        <v>24.33985831463686</v>
      </c>
    </row>
    <row r="16" spans="1:18" ht="57.6" x14ac:dyDescent="0.3">
      <c r="A16" s="68">
        <v>15</v>
      </c>
      <c r="B16" s="69" t="s">
        <v>76</v>
      </c>
      <c r="C16" s="69" t="s">
        <v>10</v>
      </c>
      <c r="D16" s="69" t="s">
        <v>77</v>
      </c>
      <c r="E16" s="68">
        <v>144605.81271254996</v>
      </c>
      <c r="F16" s="68">
        <v>225595.64676172673</v>
      </c>
      <c r="G16" s="68">
        <v>59738.909296986254</v>
      </c>
      <c r="H16" s="68">
        <v>77914.533711418248</v>
      </c>
      <c r="I16" s="71"/>
      <c r="J16" s="71"/>
      <c r="K16" s="70" t="s">
        <v>182</v>
      </c>
      <c r="L16" s="69" t="s">
        <v>183</v>
      </c>
      <c r="M16" s="69" t="s">
        <v>215</v>
      </c>
      <c r="N16" s="68">
        <v>100</v>
      </c>
      <c r="O16" s="69" t="s">
        <v>216</v>
      </c>
    </row>
    <row r="17" spans="1:18" ht="43.2" x14ac:dyDescent="0.3">
      <c r="A17" s="68">
        <v>16</v>
      </c>
      <c r="B17" s="69" t="s">
        <v>27</v>
      </c>
      <c r="C17" s="69" t="s">
        <v>28</v>
      </c>
      <c r="D17" s="69" t="s">
        <v>23</v>
      </c>
      <c r="E17" s="68">
        <v>143653.08659247129</v>
      </c>
      <c r="F17" s="68">
        <v>215717.1270718232</v>
      </c>
      <c r="G17" s="68">
        <v>48594.141480906583</v>
      </c>
      <c r="H17" s="68">
        <v>100434.68858131488</v>
      </c>
      <c r="I17" s="68">
        <v>29585</v>
      </c>
      <c r="J17" s="68">
        <v>61055</v>
      </c>
      <c r="K17" s="70" t="s">
        <v>186</v>
      </c>
      <c r="L17" s="69" t="s">
        <v>190</v>
      </c>
      <c r="M17" s="69" t="s">
        <v>217</v>
      </c>
      <c r="N17" s="68">
        <v>100</v>
      </c>
      <c r="O17" s="69" t="s">
        <v>218</v>
      </c>
    </row>
    <row r="18" spans="1:18" ht="43.2" x14ac:dyDescent="0.3">
      <c r="A18" s="68">
        <v>17</v>
      </c>
      <c r="B18" s="69" t="s">
        <v>24</v>
      </c>
      <c r="C18" s="69" t="s">
        <v>11</v>
      </c>
      <c r="D18" s="69" t="s">
        <v>108</v>
      </c>
      <c r="E18" s="68">
        <v>143618.1302177335</v>
      </c>
      <c r="F18" s="68">
        <v>156054.05405405405</v>
      </c>
      <c r="G18" s="68">
        <v>32407.809110629067</v>
      </c>
      <c r="H18" s="68">
        <v>39823.210412147506</v>
      </c>
      <c r="I18" s="68">
        <v>94128</v>
      </c>
      <c r="J18" s="68">
        <v>104000</v>
      </c>
      <c r="K18" s="70" t="s">
        <v>182</v>
      </c>
      <c r="L18" s="69" t="s">
        <v>190</v>
      </c>
      <c r="M18" s="69" t="s">
        <v>219</v>
      </c>
      <c r="N18" s="68">
        <v>100</v>
      </c>
      <c r="O18" s="69" t="s">
        <v>220</v>
      </c>
    </row>
    <row r="19" spans="1:18" ht="72" x14ac:dyDescent="0.3">
      <c r="A19" s="68">
        <v>18</v>
      </c>
      <c r="B19" s="69" t="s">
        <v>113</v>
      </c>
      <c r="C19" s="69" t="s">
        <v>25</v>
      </c>
      <c r="D19" s="69" t="s">
        <v>114</v>
      </c>
      <c r="E19" s="68">
        <v>140826.76157312575</v>
      </c>
      <c r="F19" s="68">
        <v>148364.27181482999</v>
      </c>
      <c r="G19" s="68">
        <v>31386.018470027717</v>
      </c>
      <c r="H19" s="68">
        <v>35199.708771347185</v>
      </c>
      <c r="I19" s="68">
        <v>293000</v>
      </c>
      <c r="J19" s="68">
        <v>309000</v>
      </c>
      <c r="K19" s="70" t="s">
        <v>186</v>
      </c>
      <c r="L19" s="69" t="s">
        <v>221</v>
      </c>
      <c r="M19" s="69" t="s">
        <v>222</v>
      </c>
      <c r="N19" s="68">
        <v>50</v>
      </c>
      <c r="O19" s="69" t="s">
        <v>223</v>
      </c>
    </row>
    <row r="20" spans="1:18" ht="57.6" x14ac:dyDescent="0.3">
      <c r="A20" s="68">
        <v>19</v>
      </c>
      <c r="B20" s="69" t="s">
        <v>19</v>
      </c>
      <c r="C20" s="69" t="s">
        <v>11</v>
      </c>
      <c r="D20" s="69" t="s">
        <v>20</v>
      </c>
      <c r="E20" s="68">
        <v>139019.596316246</v>
      </c>
      <c r="F20" s="68">
        <v>150942.14876033057</v>
      </c>
      <c r="G20" s="68">
        <v>33596.022374145432</v>
      </c>
      <c r="H20" s="68">
        <v>33912.989434431322</v>
      </c>
      <c r="I20" s="68">
        <v>42962</v>
      </c>
      <c r="J20" s="68">
        <v>46725</v>
      </c>
      <c r="K20" s="70" t="s">
        <v>186</v>
      </c>
      <c r="L20" s="69" t="s">
        <v>187</v>
      </c>
      <c r="M20" s="69" t="s">
        <v>224</v>
      </c>
      <c r="N20" s="68">
        <v>100</v>
      </c>
      <c r="O20" s="69" t="s">
        <v>225</v>
      </c>
    </row>
    <row r="21" spans="1:18" ht="43.2" x14ac:dyDescent="0.3">
      <c r="A21" s="68">
        <v>20</v>
      </c>
      <c r="B21" s="69" t="s">
        <v>22</v>
      </c>
      <c r="C21" s="69" t="s">
        <v>16</v>
      </c>
      <c r="D21" s="69" t="s">
        <v>23</v>
      </c>
      <c r="E21" s="68">
        <v>137177.90055248616</v>
      </c>
      <c r="F21" s="68">
        <v>403107.18232044199</v>
      </c>
      <c r="G21" s="68">
        <v>64912.413494809691</v>
      </c>
      <c r="H21" s="68">
        <v>151075.90830449827</v>
      </c>
      <c r="I21" s="68">
        <v>34544</v>
      </c>
      <c r="J21" s="68">
        <v>171862</v>
      </c>
      <c r="K21" s="70" t="s">
        <v>186</v>
      </c>
      <c r="L21" s="69" t="s">
        <v>190</v>
      </c>
      <c r="M21" s="69" t="s">
        <v>226</v>
      </c>
      <c r="N21" s="68">
        <v>100</v>
      </c>
      <c r="O21" s="69" t="s">
        <v>227</v>
      </c>
    </row>
    <row r="22" spans="1:18" ht="86.4" x14ac:dyDescent="0.3">
      <c r="A22" s="68">
        <v>21</v>
      </c>
      <c r="B22" s="69" t="s">
        <v>36</v>
      </c>
      <c r="C22" s="69" t="s">
        <v>14</v>
      </c>
      <c r="D22" s="69" t="s">
        <v>115</v>
      </c>
      <c r="E22" s="68">
        <v>132561.91693854445</v>
      </c>
      <c r="F22" s="68">
        <v>153693.18783769468</v>
      </c>
      <c r="G22" s="68">
        <v>67190.399999999994</v>
      </c>
      <c r="H22" s="68">
        <v>82953.600000000006</v>
      </c>
      <c r="I22" s="68">
        <v>234000</v>
      </c>
      <c r="J22" s="68">
        <v>320000</v>
      </c>
      <c r="K22" s="70" t="s">
        <v>228</v>
      </c>
      <c r="L22" s="69" t="s">
        <v>190</v>
      </c>
      <c r="M22" s="69" t="s">
        <v>229</v>
      </c>
      <c r="N22" s="68">
        <v>100</v>
      </c>
      <c r="O22" s="69" t="s">
        <v>230</v>
      </c>
    </row>
    <row r="23" spans="1:18" ht="43.2" x14ac:dyDescent="0.3">
      <c r="A23" s="68">
        <v>22</v>
      </c>
      <c r="B23" s="69" t="s">
        <v>154</v>
      </c>
      <c r="C23" s="69" t="s">
        <v>14</v>
      </c>
      <c r="D23" s="69" t="s">
        <v>106</v>
      </c>
      <c r="E23" s="68">
        <v>132337.21420024397</v>
      </c>
      <c r="F23" s="68">
        <v>290632.04419889505</v>
      </c>
      <c r="G23" s="68">
        <v>137780.06055363323</v>
      </c>
      <c r="H23" s="68">
        <v>165676.90311418686</v>
      </c>
      <c r="I23" s="68">
        <v>27240</v>
      </c>
      <c r="J23" s="68">
        <v>166056</v>
      </c>
      <c r="K23" s="70" t="s">
        <v>186</v>
      </c>
      <c r="L23" s="69" t="s">
        <v>190</v>
      </c>
      <c r="M23" s="69" t="s">
        <v>231</v>
      </c>
      <c r="N23" s="68">
        <v>100</v>
      </c>
      <c r="O23" s="69" t="s">
        <v>232</v>
      </c>
    </row>
    <row r="24" spans="1:18" ht="43.2" x14ac:dyDescent="0.3">
      <c r="A24" s="68">
        <v>23</v>
      </c>
      <c r="B24" s="69" t="s">
        <v>41</v>
      </c>
      <c r="C24" s="69" t="s">
        <v>42</v>
      </c>
      <c r="D24" s="69" t="s">
        <v>23</v>
      </c>
      <c r="E24" s="68">
        <v>128716.02209944751</v>
      </c>
      <c r="F24" s="68">
        <v>165782.32044198894</v>
      </c>
      <c r="G24" s="68">
        <v>33521.842560553632</v>
      </c>
      <c r="H24" s="68">
        <v>53346.669550173014</v>
      </c>
      <c r="I24" s="68">
        <v>32382</v>
      </c>
      <c r="J24" s="68">
        <v>42276</v>
      </c>
      <c r="K24" s="70" t="s">
        <v>186</v>
      </c>
      <c r="L24" s="69" t="s">
        <v>190</v>
      </c>
      <c r="M24" s="69" t="s">
        <v>233</v>
      </c>
      <c r="N24" s="68">
        <v>100</v>
      </c>
      <c r="O24" s="69" t="s">
        <v>234</v>
      </c>
    </row>
    <row r="25" spans="1:18" ht="57.6" x14ac:dyDescent="0.3">
      <c r="A25" s="68">
        <v>24</v>
      </c>
      <c r="B25" s="73" t="s">
        <v>155</v>
      </c>
      <c r="C25" s="73" t="s">
        <v>31</v>
      </c>
      <c r="D25" s="73" t="s">
        <v>135</v>
      </c>
      <c r="E25" s="74">
        <v>124389.69371040921</v>
      </c>
      <c r="F25" s="74">
        <v>229660.51574934408</v>
      </c>
      <c r="G25" s="74">
        <v>16081.380016927258</v>
      </c>
      <c r="H25" s="74">
        <v>173835.00665597577</v>
      </c>
      <c r="I25" s="74">
        <v>99138</v>
      </c>
      <c r="J25" s="74">
        <v>227657</v>
      </c>
      <c r="K25" s="77" t="s">
        <v>586</v>
      </c>
      <c r="L25" s="73" t="s">
        <v>259</v>
      </c>
      <c r="M25" s="73" t="s">
        <v>587</v>
      </c>
      <c r="N25" s="74">
        <v>50</v>
      </c>
      <c r="O25" s="75">
        <f t="shared" ref="O25" si="0">+E25/F25*100</f>
        <v>54.162420259549762</v>
      </c>
      <c r="P25" s="75">
        <f t="shared" ref="P25" si="1">+G25/H25*100</f>
        <v>9.2509445170343341</v>
      </c>
      <c r="Q25" s="75">
        <f t="shared" ref="Q25" si="2">+I25/J25*100</f>
        <v>43.547090579248604</v>
      </c>
      <c r="R25" s="76">
        <f t="shared" ref="R25" si="3">AVERAGE(O25:Q25)</f>
        <v>35.653485118610895</v>
      </c>
    </row>
    <row r="26" spans="1:18" ht="57.6" x14ac:dyDescent="0.3">
      <c r="A26" s="68">
        <v>25</v>
      </c>
      <c r="B26" s="69" t="s">
        <v>38</v>
      </c>
      <c r="C26" s="69" t="s">
        <v>39</v>
      </c>
      <c r="D26" s="69" t="s">
        <v>40</v>
      </c>
      <c r="E26" s="68">
        <v>118951.87732143894</v>
      </c>
      <c r="F26" s="68">
        <v>128217.0361077211</v>
      </c>
      <c r="G26" s="68">
        <v>194321.4087905811</v>
      </c>
      <c r="H26" s="68">
        <v>197742.23063322093</v>
      </c>
      <c r="I26" s="68">
        <v>711633</v>
      </c>
      <c r="J26" s="68">
        <v>767062</v>
      </c>
      <c r="K26" s="70" t="s">
        <v>186</v>
      </c>
      <c r="L26" s="69" t="s">
        <v>235</v>
      </c>
      <c r="M26" s="69" t="s">
        <v>236</v>
      </c>
      <c r="N26" s="68">
        <v>50</v>
      </c>
      <c r="O26" s="69" t="s">
        <v>237</v>
      </c>
    </row>
    <row r="27" spans="1:18" ht="43.2" x14ac:dyDescent="0.3">
      <c r="A27" s="68">
        <v>26</v>
      </c>
      <c r="B27" s="69" t="s">
        <v>44</v>
      </c>
      <c r="C27" s="69" t="s">
        <v>45</v>
      </c>
      <c r="D27" s="69" t="s">
        <v>111</v>
      </c>
      <c r="E27" s="68">
        <v>118048.17773328444</v>
      </c>
      <c r="F27" s="68">
        <v>151014.31980906922</v>
      </c>
      <c r="G27" s="68">
        <v>102255.48013797707</v>
      </c>
      <c r="H27" s="68">
        <v>103480.58306442639</v>
      </c>
      <c r="I27" s="68">
        <v>261696</v>
      </c>
      <c r="J27" s="68">
        <v>270000</v>
      </c>
      <c r="K27" s="70" t="s">
        <v>186</v>
      </c>
      <c r="L27" s="69" t="s">
        <v>238</v>
      </c>
      <c r="M27" s="69" t="s">
        <v>239</v>
      </c>
      <c r="N27" s="68">
        <v>100</v>
      </c>
      <c r="O27" s="69" t="s">
        <v>240</v>
      </c>
    </row>
    <row r="28" spans="1:18" ht="43.2" x14ac:dyDescent="0.3">
      <c r="A28" s="68">
        <v>27</v>
      </c>
      <c r="B28" s="69" t="s">
        <v>32</v>
      </c>
      <c r="C28" s="69" t="s">
        <v>21</v>
      </c>
      <c r="D28" s="69" t="s">
        <v>33</v>
      </c>
      <c r="E28" s="68">
        <v>112726</v>
      </c>
      <c r="F28" s="68">
        <v>167558</v>
      </c>
      <c r="G28" s="68">
        <v>38715</v>
      </c>
      <c r="H28" s="68">
        <v>85159</v>
      </c>
      <c r="I28" s="68">
        <v>84680</v>
      </c>
      <c r="J28" s="68">
        <v>131900</v>
      </c>
      <c r="K28" s="70" t="s">
        <v>186</v>
      </c>
      <c r="L28" s="69" t="s">
        <v>201</v>
      </c>
      <c r="M28" s="69" t="s">
        <v>241</v>
      </c>
      <c r="N28" s="68">
        <v>100</v>
      </c>
      <c r="O28" s="69" t="s">
        <v>242</v>
      </c>
    </row>
    <row r="29" spans="1:18" ht="86.4" x14ac:dyDescent="0.3">
      <c r="A29" s="68">
        <v>28</v>
      </c>
      <c r="B29" s="69" t="s">
        <v>46</v>
      </c>
      <c r="C29" s="69" t="s">
        <v>28</v>
      </c>
      <c r="D29" s="69" t="s">
        <v>107</v>
      </c>
      <c r="E29" s="68">
        <v>110148.05625354228</v>
      </c>
      <c r="F29" s="68">
        <v>157640.88397790055</v>
      </c>
      <c r="G29" s="68">
        <v>65167.603806228377</v>
      </c>
      <c r="H29" s="68">
        <v>101337.58650519031</v>
      </c>
      <c r="I29" s="68">
        <v>11393</v>
      </c>
      <c r="J29" s="68">
        <v>33142</v>
      </c>
      <c r="K29" s="70" t="s">
        <v>186</v>
      </c>
      <c r="L29" s="69" t="s">
        <v>190</v>
      </c>
      <c r="M29" s="69" t="s">
        <v>243</v>
      </c>
      <c r="N29" s="68">
        <v>100</v>
      </c>
      <c r="O29" s="69" t="s">
        <v>244</v>
      </c>
    </row>
    <row r="30" spans="1:18" ht="72" x14ac:dyDescent="0.3">
      <c r="A30" s="68">
        <v>29</v>
      </c>
      <c r="B30" s="69" t="s">
        <v>118</v>
      </c>
      <c r="C30" s="69" t="s">
        <v>45</v>
      </c>
      <c r="D30" s="69" t="s">
        <v>12</v>
      </c>
      <c r="E30" s="68">
        <v>106837.48386075148</v>
      </c>
      <c r="F30" s="68">
        <v>123728.83037507947</v>
      </c>
      <c r="G30" s="68">
        <v>150091.05905165442</v>
      </c>
      <c r="H30" s="68">
        <v>212714.28303293971</v>
      </c>
      <c r="I30" s="68">
        <v>72037</v>
      </c>
      <c r="J30" s="68">
        <v>83426</v>
      </c>
      <c r="K30" s="70" t="s">
        <v>186</v>
      </c>
      <c r="L30" s="69" t="s">
        <v>187</v>
      </c>
      <c r="M30" s="69" t="s">
        <v>245</v>
      </c>
      <c r="N30" s="68">
        <v>100</v>
      </c>
      <c r="O30" s="69" t="s">
        <v>246</v>
      </c>
    </row>
    <row r="31" spans="1:18" ht="72" x14ac:dyDescent="0.3">
      <c r="A31" s="68">
        <v>30</v>
      </c>
      <c r="B31" s="69" t="s">
        <v>49</v>
      </c>
      <c r="C31" s="69" t="s">
        <v>21</v>
      </c>
      <c r="D31" s="69" t="s">
        <v>117</v>
      </c>
      <c r="E31" s="68">
        <v>104051.65954350698</v>
      </c>
      <c r="F31" s="68">
        <v>402392</v>
      </c>
      <c r="G31" s="68">
        <v>161108</v>
      </c>
      <c r="H31" s="68">
        <v>307394</v>
      </c>
      <c r="I31" s="68">
        <v>47192</v>
      </c>
      <c r="J31" s="68">
        <v>182502</v>
      </c>
      <c r="K31" s="70" t="s">
        <v>186</v>
      </c>
      <c r="L31" s="69" t="s">
        <v>201</v>
      </c>
      <c r="M31" s="69" t="s">
        <v>247</v>
      </c>
      <c r="N31" s="68">
        <v>100</v>
      </c>
      <c r="O31" s="69" t="s">
        <v>248</v>
      </c>
    </row>
    <row r="32" spans="1:18" ht="72" x14ac:dyDescent="0.3">
      <c r="A32" s="68">
        <v>31</v>
      </c>
      <c r="B32" s="69" t="s">
        <v>120</v>
      </c>
      <c r="C32" s="69" t="s">
        <v>11</v>
      </c>
      <c r="D32" s="69" t="s">
        <v>12</v>
      </c>
      <c r="E32" s="68">
        <v>103370.81867007339</v>
      </c>
      <c r="F32" s="68">
        <v>103549</v>
      </c>
      <c r="G32" s="68">
        <v>53960</v>
      </c>
      <c r="H32" s="68">
        <v>54041</v>
      </c>
      <c r="I32" s="68">
        <v>56677</v>
      </c>
      <c r="J32" s="68">
        <v>57000</v>
      </c>
      <c r="K32" s="70" t="s">
        <v>186</v>
      </c>
      <c r="L32" s="69" t="s">
        <v>201</v>
      </c>
      <c r="M32" s="69" t="s">
        <v>249</v>
      </c>
      <c r="N32" s="68">
        <v>100</v>
      </c>
      <c r="O32" s="69" t="s">
        <v>250</v>
      </c>
    </row>
    <row r="33" spans="1:18" ht="86.4" x14ac:dyDescent="0.3">
      <c r="A33" s="68">
        <v>32</v>
      </c>
      <c r="B33" s="73" t="s">
        <v>588</v>
      </c>
      <c r="C33" s="73" t="s">
        <v>31</v>
      </c>
      <c r="D33" s="73" t="s">
        <v>107</v>
      </c>
      <c r="E33" s="74">
        <v>102610.16713293809</v>
      </c>
      <c r="F33" s="74">
        <v>368670.29730239027</v>
      </c>
      <c r="G33" s="74">
        <v>16081.380016927256</v>
      </c>
      <c r="H33" s="74">
        <v>499928.07103508693</v>
      </c>
      <c r="I33" s="74">
        <v>56500</v>
      </c>
      <c r="J33" s="74">
        <v>527487</v>
      </c>
      <c r="K33" s="77" t="s">
        <v>586</v>
      </c>
      <c r="L33" s="73" t="s">
        <v>259</v>
      </c>
      <c r="M33" s="73" t="s">
        <v>589</v>
      </c>
      <c r="N33" s="74">
        <v>50</v>
      </c>
      <c r="O33" s="75">
        <f t="shared" ref="O33" si="4">+E33/F33*100</f>
        <v>27.832501800050167</v>
      </c>
      <c r="P33" s="75">
        <f t="shared" ref="P33" si="5">+G33/H33*100</f>
        <v>3.2167387567637906</v>
      </c>
      <c r="Q33" s="75">
        <f t="shared" ref="Q33" si="6">+I33/J33*100</f>
        <v>10.711164445758852</v>
      </c>
      <c r="R33" s="76">
        <f t="shared" ref="R33" si="7">AVERAGE(O33:Q33)</f>
        <v>13.920135000857604</v>
      </c>
    </row>
    <row r="34" spans="1:18" ht="43.2" x14ac:dyDescent="0.3">
      <c r="A34" s="68">
        <v>33</v>
      </c>
      <c r="B34" s="69" t="s">
        <v>81</v>
      </c>
      <c r="C34" s="69" t="s">
        <v>16</v>
      </c>
      <c r="D34" s="69" t="s">
        <v>23</v>
      </c>
      <c r="E34" s="68">
        <v>99338.011751241735</v>
      </c>
      <c r="F34" s="68">
        <v>215071.8232044199</v>
      </c>
      <c r="G34" s="68">
        <v>64030.060553633222</v>
      </c>
      <c r="H34" s="68">
        <v>89278.762975778547</v>
      </c>
      <c r="I34" s="68">
        <v>51223</v>
      </c>
      <c r="J34" s="68">
        <v>97297</v>
      </c>
      <c r="K34" s="70" t="s">
        <v>186</v>
      </c>
      <c r="L34" s="69" t="s">
        <v>190</v>
      </c>
      <c r="M34" s="69" t="s">
        <v>251</v>
      </c>
      <c r="N34" s="68">
        <v>100</v>
      </c>
      <c r="O34" s="69" t="s">
        <v>252</v>
      </c>
    </row>
    <row r="35" spans="1:18" ht="28.8" x14ac:dyDescent="0.3">
      <c r="A35" s="68">
        <v>34</v>
      </c>
      <c r="B35" s="69" t="s">
        <v>74</v>
      </c>
      <c r="C35" s="69" t="s">
        <v>21</v>
      </c>
      <c r="D35" s="69" t="s">
        <v>33</v>
      </c>
      <c r="E35" s="68">
        <v>98859.196135367732</v>
      </c>
      <c r="F35" s="68">
        <v>226502</v>
      </c>
      <c r="G35" s="68">
        <v>31407.536917685273</v>
      </c>
      <c r="H35" s="68">
        <v>58496</v>
      </c>
      <c r="I35" s="68">
        <v>53000</v>
      </c>
      <c r="J35" s="68">
        <v>88000</v>
      </c>
      <c r="K35" s="70" t="s">
        <v>186</v>
      </c>
      <c r="L35" s="69" t="s">
        <v>201</v>
      </c>
      <c r="M35" s="69" t="s">
        <v>253</v>
      </c>
      <c r="N35" s="68">
        <v>100</v>
      </c>
      <c r="O35" s="69" t="s">
        <v>254</v>
      </c>
    </row>
    <row r="36" spans="1:18" ht="43.2" x14ac:dyDescent="0.3">
      <c r="A36" s="68">
        <v>35</v>
      </c>
      <c r="B36" s="69" t="s">
        <v>85</v>
      </c>
      <c r="C36" s="69" t="s">
        <v>14</v>
      </c>
      <c r="D36" s="69" t="s">
        <v>23</v>
      </c>
      <c r="E36" s="68">
        <v>98812.820038603604</v>
      </c>
      <c r="F36" s="68">
        <v>117672.92817679558</v>
      </c>
      <c r="G36" s="68">
        <v>16018.598615916955</v>
      </c>
      <c r="H36" s="68">
        <v>30888.84083044983</v>
      </c>
      <c r="I36" s="68">
        <v>16908</v>
      </c>
      <c r="J36" s="68">
        <v>20135</v>
      </c>
      <c r="K36" s="70" t="s">
        <v>186</v>
      </c>
      <c r="L36" s="69" t="s">
        <v>190</v>
      </c>
      <c r="M36" s="69" t="s">
        <v>255</v>
      </c>
      <c r="N36" s="68">
        <v>100</v>
      </c>
      <c r="O36" s="69" t="s">
        <v>256</v>
      </c>
    </row>
    <row r="37" spans="1:18" ht="43.2" x14ac:dyDescent="0.3">
      <c r="A37" s="68">
        <v>36</v>
      </c>
      <c r="B37" s="69" t="s">
        <v>50</v>
      </c>
      <c r="C37" s="69" t="s">
        <v>21</v>
      </c>
      <c r="D37" s="69" t="s">
        <v>130</v>
      </c>
      <c r="E37" s="68">
        <v>98324.583659292519</v>
      </c>
      <c r="F37" s="68">
        <v>527854</v>
      </c>
      <c r="G37" s="68">
        <v>131200</v>
      </c>
      <c r="H37" s="68">
        <v>574785</v>
      </c>
      <c r="I37" s="68">
        <v>645103</v>
      </c>
      <c r="J37" s="68">
        <v>1525000</v>
      </c>
      <c r="K37" s="70" t="s">
        <v>186</v>
      </c>
      <c r="L37" s="69" t="s">
        <v>201</v>
      </c>
      <c r="M37" s="69" t="s">
        <v>257</v>
      </c>
      <c r="N37" s="68">
        <v>100</v>
      </c>
      <c r="O37" s="69" t="s">
        <v>258</v>
      </c>
    </row>
    <row r="38" spans="1:18" ht="72" x14ac:dyDescent="0.3">
      <c r="A38" s="68">
        <v>37</v>
      </c>
      <c r="B38" s="69" t="s">
        <v>103</v>
      </c>
      <c r="C38" s="69" t="s">
        <v>31</v>
      </c>
      <c r="D38" s="69" t="s">
        <v>52</v>
      </c>
      <c r="E38" s="68">
        <v>97701.867725091157</v>
      </c>
      <c r="F38" s="68">
        <v>177848.66782079975</v>
      </c>
      <c r="G38" s="68">
        <v>32878.845637962921</v>
      </c>
      <c r="H38" s="68">
        <v>99421.68946870543</v>
      </c>
      <c r="I38" s="68">
        <v>45000</v>
      </c>
      <c r="J38" s="68">
        <v>207272</v>
      </c>
      <c r="K38" s="70" t="s">
        <v>186</v>
      </c>
      <c r="L38" s="69" t="s">
        <v>259</v>
      </c>
      <c r="M38" s="69" t="s">
        <v>260</v>
      </c>
      <c r="N38" s="68">
        <v>50</v>
      </c>
      <c r="O38" s="69" t="s">
        <v>261</v>
      </c>
    </row>
    <row r="39" spans="1:18" ht="72" x14ac:dyDescent="0.3">
      <c r="A39" s="68">
        <v>38</v>
      </c>
      <c r="B39" s="69" t="s">
        <v>119</v>
      </c>
      <c r="C39" s="69" t="s">
        <v>10</v>
      </c>
      <c r="D39" s="69" t="s">
        <v>33</v>
      </c>
      <c r="E39" s="68">
        <v>96475.697391821042</v>
      </c>
      <c r="F39" s="68">
        <v>99933.40767756298</v>
      </c>
      <c r="G39" s="68">
        <v>26377.138501617712</v>
      </c>
      <c r="H39" s="68">
        <v>29503.369135151519</v>
      </c>
      <c r="I39" s="68">
        <v>43363</v>
      </c>
      <c r="J39" s="68">
        <v>49095</v>
      </c>
      <c r="K39" s="70" t="s">
        <v>182</v>
      </c>
      <c r="L39" s="69" t="s">
        <v>183</v>
      </c>
      <c r="M39" s="69" t="s">
        <v>262</v>
      </c>
      <c r="N39" s="68">
        <v>100</v>
      </c>
      <c r="O39" s="69" t="s">
        <v>263</v>
      </c>
    </row>
    <row r="40" spans="1:18" ht="43.2" x14ac:dyDescent="0.3">
      <c r="A40" s="68">
        <v>39</v>
      </c>
      <c r="B40" s="69" t="s">
        <v>264</v>
      </c>
      <c r="C40" s="69" t="s">
        <v>45</v>
      </c>
      <c r="D40" s="69" t="s">
        <v>33</v>
      </c>
      <c r="E40" s="68">
        <v>95983.607135740574</v>
      </c>
      <c r="F40" s="68">
        <v>107957.04057279236</v>
      </c>
      <c r="G40" s="68">
        <v>64578.836096583953</v>
      </c>
      <c r="H40" s="68">
        <v>65334.371870479576</v>
      </c>
      <c r="I40" s="68">
        <v>89405</v>
      </c>
      <c r="J40" s="68">
        <v>103605</v>
      </c>
      <c r="K40" s="70" t="s">
        <v>186</v>
      </c>
      <c r="L40" s="69" t="s">
        <v>238</v>
      </c>
      <c r="M40" s="69" t="s">
        <v>265</v>
      </c>
      <c r="N40" s="68">
        <v>100</v>
      </c>
      <c r="O40" s="69" t="s">
        <v>266</v>
      </c>
    </row>
    <row r="41" spans="1:18" ht="57.6" x14ac:dyDescent="0.3">
      <c r="A41" s="68">
        <v>40</v>
      </c>
      <c r="B41" s="69" t="s">
        <v>60</v>
      </c>
      <c r="C41" s="69" t="s">
        <v>61</v>
      </c>
      <c r="D41" s="69" t="s">
        <v>62</v>
      </c>
      <c r="E41" s="68">
        <v>93458.386848523165</v>
      </c>
      <c r="F41" s="68">
        <v>94034.26653038674</v>
      </c>
      <c r="G41" s="68">
        <v>62369.923388840834</v>
      </c>
      <c r="H41" s="68">
        <v>66896.654141435996</v>
      </c>
      <c r="I41" s="68">
        <v>64683</v>
      </c>
      <c r="J41" s="68">
        <v>126756</v>
      </c>
      <c r="K41" s="70" t="s">
        <v>186</v>
      </c>
      <c r="L41" s="69" t="s">
        <v>190</v>
      </c>
      <c r="M41" s="69" t="s">
        <v>267</v>
      </c>
      <c r="N41" s="68">
        <v>100</v>
      </c>
      <c r="O41" s="69" t="s">
        <v>268</v>
      </c>
    </row>
    <row r="42" spans="1:18" ht="72" x14ac:dyDescent="0.3">
      <c r="A42" s="68">
        <v>41</v>
      </c>
      <c r="B42" s="69" t="s">
        <v>125</v>
      </c>
      <c r="C42" s="69" t="s">
        <v>31</v>
      </c>
      <c r="D42" s="69" t="s">
        <v>117</v>
      </c>
      <c r="E42" s="68">
        <v>89099.776210784112</v>
      </c>
      <c r="F42" s="68">
        <v>221994.1167363369</v>
      </c>
      <c r="G42" s="68">
        <v>8222.2881104663484</v>
      </c>
      <c r="H42" s="68">
        <v>85986.276420009322</v>
      </c>
      <c r="I42" s="68">
        <v>35730</v>
      </c>
      <c r="J42" s="68">
        <v>105417</v>
      </c>
      <c r="K42" s="70" t="s">
        <v>186</v>
      </c>
      <c r="L42" s="69" t="s">
        <v>259</v>
      </c>
      <c r="M42" s="69" t="s">
        <v>269</v>
      </c>
      <c r="N42" s="68">
        <v>50</v>
      </c>
      <c r="O42" s="69" t="s">
        <v>270</v>
      </c>
    </row>
    <row r="43" spans="1:18" ht="57.6" x14ac:dyDescent="0.3">
      <c r="A43" s="68">
        <v>42</v>
      </c>
      <c r="B43" s="69" t="s">
        <v>126</v>
      </c>
      <c r="C43" s="69" t="s">
        <v>53</v>
      </c>
      <c r="D43" s="69" t="s">
        <v>54</v>
      </c>
      <c r="E43" s="68">
        <v>87943.074160531512</v>
      </c>
      <c r="F43" s="68">
        <v>90948</v>
      </c>
      <c r="G43" s="68">
        <v>31129</v>
      </c>
      <c r="H43" s="68">
        <v>31227</v>
      </c>
      <c r="I43" s="68">
        <v>91861</v>
      </c>
      <c r="J43" s="68">
        <v>95000</v>
      </c>
      <c r="K43" s="70" t="s">
        <v>271</v>
      </c>
      <c r="L43" s="69" t="s">
        <v>201</v>
      </c>
      <c r="M43" s="69" t="s">
        <v>272</v>
      </c>
      <c r="N43" s="68">
        <v>100</v>
      </c>
      <c r="O43" s="69" t="s">
        <v>273</v>
      </c>
    </row>
    <row r="44" spans="1:18" ht="43.2" x14ac:dyDescent="0.3">
      <c r="A44" s="68">
        <v>43</v>
      </c>
      <c r="B44" s="69" t="s">
        <v>136</v>
      </c>
      <c r="C44" s="69" t="s">
        <v>21</v>
      </c>
      <c r="D44" s="69" t="s">
        <v>106</v>
      </c>
      <c r="E44" s="68">
        <v>87742.154167671411</v>
      </c>
      <c r="F44" s="68">
        <v>273310</v>
      </c>
      <c r="G44" s="68">
        <v>59196</v>
      </c>
      <c r="H44" s="68">
        <v>176191</v>
      </c>
      <c r="I44" s="68">
        <v>88800</v>
      </c>
      <c r="J44" s="68">
        <v>177000</v>
      </c>
      <c r="K44" s="70" t="s">
        <v>186</v>
      </c>
      <c r="L44" s="69" t="s">
        <v>201</v>
      </c>
      <c r="M44" s="69" t="s">
        <v>274</v>
      </c>
      <c r="N44" s="68">
        <v>100</v>
      </c>
      <c r="O44" s="69" t="s">
        <v>275</v>
      </c>
    </row>
    <row r="45" spans="1:18" ht="43.2" x14ac:dyDescent="0.3">
      <c r="A45" s="68">
        <v>44</v>
      </c>
      <c r="B45" s="69" t="s">
        <v>47</v>
      </c>
      <c r="C45" s="69" t="s">
        <v>42</v>
      </c>
      <c r="D45" s="69" t="s">
        <v>108</v>
      </c>
      <c r="E45" s="68">
        <v>85309.392265193368</v>
      </c>
      <c r="F45" s="68">
        <v>115275.13812154696</v>
      </c>
      <c r="G45" s="68">
        <v>30978.947376069784</v>
      </c>
      <c r="H45" s="68">
        <v>43957.612456747403</v>
      </c>
      <c r="I45" s="68">
        <v>82699</v>
      </c>
      <c r="J45" s="68">
        <v>104142</v>
      </c>
      <c r="K45" s="70" t="s">
        <v>186</v>
      </c>
      <c r="L45" s="69" t="s">
        <v>190</v>
      </c>
      <c r="M45" s="69" t="s">
        <v>276</v>
      </c>
      <c r="N45" s="68">
        <v>100</v>
      </c>
      <c r="O45" s="69" t="s">
        <v>277</v>
      </c>
    </row>
    <row r="46" spans="1:18" ht="72" x14ac:dyDescent="0.3">
      <c r="A46" s="68">
        <v>45</v>
      </c>
      <c r="B46" s="69" t="s">
        <v>128</v>
      </c>
      <c r="C46" s="69" t="s">
        <v>10</v>
      </c>
      <c r="D46" s="69" t="s">
        <v>129</v>
      </c>
      <c r="E46" s="68">
        <v>84860.021060525716</v>
      </c>
      <c r="F46" s="68">
        <v>155167.59861523949</v>
      </c>
      <c r="G46" s="68">
        <v>73248.158285238125</v>
      </c>
      <c r="H46" s="68">
        <v>135399.24493730185</v>
      </c>
      <c r="I46" s="68">
        <v>17200</v>
      </c>
      <c r="J46" s="68">
        <v>86000</v>
      </c>
      <c r="K46" s="70" t="s">
        <v>182</v>
      </c>
      <c r="L46" s="69" t="s">
        <v>183</v>
      </c>
      <c r="M46" s="69" t="s">
        <v>278</v>
      </c>
      <c r="N46" s="68">
        <v>100</v>
      </c>
      <c r="O46" s="69" t="s">
        <v>279</v>
      </c>
    </row>
    <row r="47" spans="1:18" ht="57.6" x14ac:dyDescent="0.3">
      <c r="A47" s="68">
        <v>46</v>
      </c>
      <c r="B47" s="69" t="s">
        <v>121</v>
      </c>
      <c r="C47" s="69" t="s">
        <v>21</v>
      </c>
      <c r="D47" s="69" t="s">
        <v>122</v>
      </c>
      <c r="E47" s="68">
        <v>84195.675100080058</v>
      </c>
      <c r="F47" s="68">
        <v>352583</v>
      </c>
      <c r="G47" s="68">
        <v>244712</v>
      </c>
      <c r="H47" s="68">
        <v>383285</v>
      </c>
      <c r="I47" s="68">
        <v>38446</v>
      </c>
      <c r="J47" s="68">
        <v>161000</v>
      </c>
      <c r="K47" s="70" t="s">
        <v>228</v>
      </c>
      <c r="L47" s="69" t="s">
        <v>201</v>
      </c>
      <c r="M47" s="69" t="s">
        <v>280</v>
      </c>
      <c r="N47" s="68">
        <v>100</v>
      </c>
      <c r="O47" s="69" t="s">
        <v>281</v>
      </c>
    </row>
    <row r="48" spans="1:18" ht="28.8" x14ac:dyDescent="0.3">
      <c r="A48" s="68">
        <v>47</v>
      </c>
      <c r="B48" s="69" t="s">
        <v>37</v>
      </c>
      <c r="C48" s="69" t="s">
        <v>14</v>
      </c>
      <c r="D48" s="69" t="s">
        <v>33</v>
      </c>
      <c r="E48" s="68">
        <v>83808.302133530698</v>
      </c>
      <c r="F48" s="68">
        <v>128462.98342541436</v>
      </c>
      <c r="G48" s="68">
        <v>36279.195501730108</v>
      </c>
      <c r="H48" s="68">
        <v>51510.596885813153</v>
      </c>
      <c r="I48" s="68">
        <v>56265</v>
      </c>
      <c r="J48" s="68">
        <v>99723</v>
      </c>
      <c r="K48" s="70" t="s">
        <v>186</v>
      </c>
      <c r="L48" s="69" t="s">
        <v>190</v>
      </c>
      <c r="M48" s="69" t="s">
        <v>282</v>
      </c>
      <c r="N48" s="68">
        <v>100</v>
      </c>
      <c r="O48" s="69" t="s">
        <v>283</v>
      </c>
    </row>
    <row r="49" spans="1:18" ht="28.8" x14ac:dyDescent="0.3">
      <c r="A49" s="68">
        <v>48</v>
      </c>
      <c r="B49" s="69" t="s">
        <v>63</v>
      </c>
      <c r="C49" s="69" t="s">
        <v>16</v>
      </c>
      <c r="D49" s="69" t="s">
        <v>33</v>
      </c>
      <c r="E49" s="68">
        <v>81869.180154696136</v>
      </c>
      <c r="F49" s="68">
        <v>139739.22651933701</v>
      </c>
      <c r="G49" s="68">
        <v>47446.620754175834</v>
      </c>
      <c r="H49" s="68">
        <v>50220.588235294119</v>
      </c>
      <c r="I49" s="68">
        <v>51553</v>
      </c>
      <c r="J49" s="68">
        <v>87994</v>
      </c>
      <c r="K49" s="70" t="s">
        <v>186</v>
      </c>
      <c r="L49" s="69" t="s">
        <v>190</v>
      </c>
      <c r="M49" s="69" t="s">
        <v>284</v>
      </c>
      <c r="N49" s="68">
        <v>100</v>
      </c>
      <c r="O49" s="69" t="s">
        <v>285</v>
      </c>
    </row>
    <row r="50" spans="1:18" ht="43.2" x14ac:dyDescent="0.3">
      <c r="A50" s="68">
        <v>49</v>
      </c>
      <c r="B50" s="69" t="s">
        <v>43</v>
      </c>
      <c r="C50" s="69" t="s">
        <v>10</v>
      </c>
      <c r="D50" s="69" t="s">
        <v>106</v>
      </c>
      <c r="E50" s="68">
        <v>81787.28694779519</v>
      </c>
      <c r="F50" s="68">
        <v>131327.03788513155</v>
      </c>
      <c r="G50" s="68">
        <v>74389.230945945761</v>
      </c>
      <c r="H50" s="68">
        <v>87779.609155412007</v>
      </c>
      <c r="I50" s="71"/>
      <c r="J50" s="71"/>
      <c r="K50" s="70" t="s">
        <v>182</v>
      </c>
      <c r="L50" s="69" t="s">
        <v>183</v>
      </c>
      <c r="M50" s="69" t="s">
        <v>286</v>
      </c>
      <c r="N50" s="68">
        <v>100</v>
      </c>
      <c r="O50" s="69" t="s">
        <v>287</v>
      </c>
    </row>
    <row r="51" spans="1:18" ht="57.6" x14ac:dyDescent="0.3">
      <c r="A51" s="68">
        <v>50</v>
      </c>
      <c r="B51" s="73" t="s">
        <v>57</v>
      </c>
      <c r="C51" s="73" t="s">
        <v>31</v>
      </c>
      <c r="D51" s="73" t="s">
        <v>58</v>
      </c>
      <c r="E51" s="74">
        <v>81761.163697508222</v>
      </c>
      <c r="F51" s="74">
        <v>1615170.9742415238</v>
      </c>
      <c r="G51" s="74">
        <v>50876.037536935568</v>
      </c>
      <c r="H51" s="74">
        <v>930717.03268148541</v>
      </c>
      <c r="I51" s="74">
        <v>17700</v>
      </c>
      <c r="J51" s="74">
        <v>132000</v>
      </c>
      <c r="K51" s="77" t="s">
        <v>586</v>
      </c>
      <c r="L51" s="73" t="s">
        <v>259</v>
      </c>
      <c r="M51" s="73" t="s">
        <v>590</v>
      </c>
      <c r="N51" s="74">
        <v>50</v>
      </c>
      <c r="O51" s="75">
        <f t="shared" ref="O51" si="8">+E51/F51*100</f>
        <v>5.0620748516052831</v>
      </c>
      <c r="P51" s="75">
        <f t="shared" ref="P51" si="9">+G51/H51*100</f>
        <v>5.4663271166701231</v>
      </c>
      <c r="Q51" s="75">
        <f t="shared" ref="Q51" si="10">+I51/J51*100</f>
        <v>13.40909090909091</v>
      </c>
      <c r="R51" s="76">
        <f t="shared" ref="R51" si="11">AVERAGE(O51:Q51)</f>
        <v>7.9791642924554393</v>
      </c>
    </row>
    <row r="52" spans="1:18" ht="28.8" x14ac:dyDescent="0.3">
      <c r="A52" s="68">
        <v>51</v>
      </c>
      <c r="B52" s="69" t="s">
        <v>59</v>
      </c>
      <c r="C52" s="69" t="s">
        <v>45</v>
      </c>
      <c r="D52" s="69" t="s">
        <v>33</v>
      </c>
      <c r="E52" s="68">
        <v>81690.814720005743</v>
      </c>
      <c r="F52" s="68">
        <v>119266.10978520286</v>
      </c>
      <c r="G52" s="68">
        <v>50424.927163962966</v>
      </c>
      <c r="H52" s="68">
        <v>51919.439189941026</v>
      </c>
      <c r="I52" s="68">
        <v>41598</v>
      </c>
      <c r="J52" s="68">
        <v>76057</v>
      </c>
      <c r="K52" s="70" t="s">
        <v>186</v>
      </c>
      <c r="L52" s="69" t="s">
        <v>238</v>
      </c>
      <c r="M52" s="69" t="s">
        <v>288</v>
      </c>
      <c r="N52" s="68">
        <v>100</v>
      </c>
      <c r="O52" s="69" t="s">
        <v>289</v>
      </c>
    </row>
    <row r="53" spans="1:18" ht="28.8" x14ac:dyDescent="0.3">
      <c r="A53" s="68">
        <v>52</v>
      </c>
      <c r="B53" s="69" t="s">
        <v>127</v>
      </c>
      <c r="C53" s="69" t="s">
        <v>11</v>
      </c>
      <c r="D53" s="69" t="s">
        <v>33</v>
      </c>
      <c r="E53" s="68">
        <v>81410.771557533386</v>
      </c>
      <c r="F53" s="68">
        <v>101004.57417673236</v>
      </c>
      <c r="G53" s="68">
        <v>38654.918544758351</v>
      </c>
      <c r="H53" s="68">
        <v>44735.338359229332</v>
      </c>
      <c r="I53" s="68">
        <v>79200</v>
      </c>
      <c r="J53" s="68">
        <v>89900</v>
      </c>
      <c r="K53" s="70" t="s">
        <v>186</v>
      </c>
      <c r="L53" s="69" t="s">
        <v>187</v>
      </c>
      <c r="M53" s="69" t="s">
        <v>290</v>
      </c>
      <c r="N53" s="68">
        <v>100</v>
      </c>
      <c r="O53" s="69" t="s">
        <v>291</v>
      </c>
    </row>
    <row r="54" spans="1:18" ht="57.6" x14ac:dyDescent="0.3">
      <c r="A54" s="68">
        <v>53</v>
      </c>
      <c r="B54" s="69" t="s">
        <v>64</v>
      </c>
      <c r="C54" s="69" t="s">
        <v>16</v>
      </c>
      <c r="D54" s="69" t="s">
        <v>65</v>
      </c>
      <c r="E54" s="68">
        <v>81244.182788850972</v>
      </c>
      <c r="F54" s="68">
        <v>155660.77348066299</v>
      </c>
      <c r="G54" s="68">
        <v>85773.140138408315</v>
      </c>
      <c r="H54" s="68">
        <v>93158.520761245672</v>
      </c>
      <c r="I54" s="68">
        <v>141662</v>
      </c>
      <c r="J54" s="68">
        <v>181013</v>
      </c>
      <c r="K54" s="70" t="s">
        <v>186</v>
      </c>
      <c r="L54" s="69" t="s">
        <v>190</v>
      </c>
      <c r="M54" s="69" t="s">
        <v>292</v>
      </c>
      <c r="N54" s="68">
        <v>100</v>
      </c>
      <c r="O54" s="69" t="s">
        <v>293</v>
      </c>
    </row>
    <row r="55" spans="1:18" ht="57.6" x14ac:dyDescent="0.3">
      <c r="A55" s="68">
        <v>54</v>
      </c>
      <c r="B55" s="69" t="s">
        <v>66</v>
      </c>
      <c r="C55" s="69" t="s">
        <v>10</v>
      </c>
      <c r="D55" s="69" t="s">
        <v>132</v>
      </c>
      <c r="E55" s="68">
        <v>80170.77986060729</v>
      </c>
      <c r="F55" s="68">
        <v>111777.6207994518</v>
      </c>
      <c r="G55" s="68">
        <v>43348.992881313388</v>
      </c>
      <c r="H55" s="68">
        <v>92202.773637572682</v>
      </c>
      <c r="I55" s="71"/>
      <c r="J55" s="68">
        <v>46811</v>
      </c>
      <c r="K55" s="70" t="s">
        <v>182</v>
      </c>
      <c r="L55" s="69" t="s">
        <v>183</v>
      </c>
      <c r="M55" s="69" t="s">
        <v>294</v>
      </c>
      <c r="N55" s="68">
        <v>100</v>
      </c>
      <c r="O55" s="69" t="s">
        <v>295</v>
      </c>
    </row>
    <row r="56" spans="1:18" ht="72" x14ac:dyDescent="0.3">
      <c r="A56" s="68">
        <v>55</v>
      </c>
      <c r="B56" s="73" t="s">
        <v>67</v>
      </c>
      <c r="C56" s="73" t="s">
        <v>31</v>
      </c>
      <c r="D56" s="73" t="s">
        <v>12</v>
      </c>
      <c r="E56" s="74">
        <v>80097.943090727247</v>
      </c>
      <c r="F56" s="74">
        <v>219417.399438155</v>
      </c>
      <c r="G56" s="74">
        <v>100110.83641439113</v>
      </c>
      <c r="H56" s="74">
        <v>164762.95412089626</v>
      </c>
      <c r="I56" s="74">
        <v>5741</v>
      </c>
      <c r="J56" s="74">
        <v>81775</v>
      </c>
      <c r="K56" s="77" t="s">
        <v>586</v>
      </c>
      <c r="L56" s="73" t="s">
        <v>259</v>
      </c>
      <c r="M56" s="73" t="s">
        <v>306</v>
      </c>
      <c r="N56" s="74">
        <v>50</v>
      </c>
      <c r="O56" s="75">
        <f t="shared" ref="O56" si="12">+E56/F56*100</f>
        <v>36.504827463923917</v>
      </c>
      <c r="P56" s="75">
        <f t="shared" ref="P56" si="13">+G56/H56*100</f>
        <v>60.760525294377722</v>
      </c>
      <c r="Q56" s="75">
        <f t="shared" ref="Q56" si="14">+I56/J56*100</f>
        <v>7.0204830327117094</v>
      </c>
      <c r="R56" s="76">
        <f t="shared" ref="R56" si="15">AVERAGE(O56:Q56)</f>
        <v>34.761945263671116</v>
      </c>
    </row>
    <row r="57" spans="1:18" ht="57.6" x14ac:dyDescent="0.3">
      <c r="A57" s="68">
        <v>56</v>
      </c>
      <c r="B57" s="69" t="s">
        <v>134</v>
      </c>
      <c r="C57" s="69" t="s">
        <v>11</v>
      </c>
      <c r="D57" s="69" t="s">
        <v>135</v>
      </c>
      <c r="E57" s="68">
        <v>78559.667155425224</v>
      </c>
      <c r="F57" s="68">
        <v>80811</v>
      </c>
      <c r="G57" s="68">
        <v>31347</v>
      </c>
      <c r="H57" s="68">
        <v>32854</v>
      </c>
      <c r="I57" s="68">
        <v>64475</v>
      </c>
      <c r="J57" s="68">
        <v>66323</v>
      </c>
      <c r="K57" s="70" t="s">
        <v>186</v>
      </c>
      <c r="L57" s="69" t="s">
        <v>201</v>
      </c>
      <c r="M57" s="69" t="s">
        <v>296</v>
      </c>
      <c r="N57" s="68">
        <v>100</v>
      </c>
      <c r="O57" s="69" t="s">
        <v>297</v>
      </c>
    </row>
    <row r="58" spans="1:18" ht="57.6" x14ac:dyDescent="0.3">
      <c r="A58" s="68">
        <v>57</v>
      </c>
      <c r="B58" s="69" t="s">
        <v>124</v>
      </c>
      <c r="C58" s="69" t="s">
        <v>51</v>
      </c>
      <c r="D58" s="69" t="s">
        <v>52</v>
      </c>
      <c r="E58" s="68">
        <v>78119.776236361882</v>
      </c>
      <c r="F58" s="68">
        <v>351391.6089031091</v>
      </c>
      <c r="G58" s="68">
        <v>163226.91406856116</v>
      </c>
      <c r="H58" s="68">
        <v>198115.7740360529</v>
      </c>
      <c r="I58" s="68">
        <v>152445</v>
      </c>
      <c r="J58" s="68">
        <v>270372</v>
      </c>
      <c r="K58" s="70" t="s">
        <v>186</v>
      </c>
      <c r="L58" s="69" t="s">
        <v>298</v>
      </c>
      <c r="M58" s="69" t="s">
        <v>299</v>
      </c>
      <c r="N58" s="68">
        <v>100</v>
      </c>
      <c r="O58" s="69" t="s">
        <v>300</v>
      </c>
    </row>
    <row r="59" spans="1:18" ht="43.2" x14ac:dyDescent="0.3">
      <c r="A59" s="68">
        <v>58</v>
      </c>
      <c r="B59" s="69" t="s">
        <v>133</v>
      </c>
      <c r="C59" s="69" t="s">
        <v>11</v>
      </c>
      <c r="D59" s="69" t="s">
        <v>111</v>
      </c>
      <c r="E59" s="68">
        <v>77263.159176650224</v>
      </c>
      <c r="F59" s="68">
        <v>83063.14</v>
      </c>
      <c r="G59" s="68">
        <v>61708.043090396619</v>
      </c>
      <c r="H59" s="68">
        <v>64435.56</v>
      </c>
      <c r="I59" s="68">
        <v>102000</v>
      </c>
      <c r="J59" s="68">
        <v>128000</v>
      </c>
      <c r="K59" s="70" t="s">
        <v>186</v>
      </c>
      <c r="L59" s="69" t="s">
        <v>201</v>
      </c>
      <c r="M59" s="69" t="s">
        <v>301</v>
      </c>
      <c r="N59" s="68">
        <v>100</v>
      </c>
      <c r="O59" s="69" t="s">
        <v>302</v>
      </c>
    </row>
    <row r="60" spans="1:18" ht="72" x14ac:dyDescent="0.3">
      <c r="A60" s="68">
        <v>59</v>
      </c>
      <c r="B60" s="69" t="s">
        <v>71</v>
      </c>
      <c r="C60" s="69" t="s">
        <v>72</v>
      </c>
      <c r="D60" s="69" t="s">
        <v>12</v>
      </c>
      <c r="E60" s="68">
        <v>76245.01420544929</v>
      </c>
      <c r="F60" s="68">
        <v>660784</v>
      </c>
      <c r="G60" s="68">
        <v>192035.58938087354</v>
      </c>
      <c r="H60" s="68">
        <v>495032.8</v>
      </c>
      <c r="I60" s="68">
        <v>8459</v>
      </c>
      <c r="J60" s="68">
        <v>73311</v>
      </c>
      <c r="K60" s="70" t="s">
        <v>186</v>
      </c>
      <c r="L60" s="69" t="s">
        <v>303</v>
      </c>
      <c r="M60" s="69" t="s">
        <v>304</v>
      </c>
      <c r="N60" s="68">
        <v>50</v>
      </c>
      <c r="O60" s="69" t="s">
        <v>305</v>
      </c>
    </row>
    <row r="61" spans="1:18" ht="43.2" x14ac:dyDescent="0.3">
      <c r="A61" s="68">
        <v>60</v>
      </c>
      <c r="B61" s="69" t="s">
        <v>75</v>
      </c>
      <c r="C61" s="69" t="s">
        <v>14</v>
      </c>
      <c r="D61" s="69" t="s">
        <v>106</v>
      </c>
      <c r="E61" s="68">
        <v>74129.416034897164</v>
      </c>
      <c r="F61" s="68">
        <v>119701.65745856354</v>
      </c>
      <c r="G61" s="68">
        <v>78657.006920415224</v>
      </c>
      <c r="H61" s="68">
        <v>99044.117647058825</v>
      </c>
      <c r="I61" s="68">
        <v>293800</v>
      </c>
      <c r="J61" s="68">
        <v>427600</v>
      </c>
      <c r="K61" s="70" t="s">
        <v>186</v>
      </c>
      <c r="L61" s="69" t="s">
        <v>190</v>
      </c>
      <c r="M61" s="69" t="s">
        <v>306</v>
      </c>
      <c r="N61" s="68">
        <v>100</v>
      </c>
      <c r="O61" s="69" t="s">
        <v>307</v>
      </c>
    </row>
    <row r="62" spans="1:18" ht="43.2" x14ac:dyDescent="0.3">
      <c r="A62" s="68">
        <v>61</v>
      </c>
      <c r="B62" s="69" t="s">
        <v>78</v>
      </c>
      <c r="C62" s="69" t="s">
        <v>79</v>
      </c>
      <c r="D62" s="69" t="s">
        <v>23</v>
      </c>
      <c r="E62" s="68">
        <v>72916.269183911514</v>
      </c>
      <c r="F62" s="68">
        <v>136078.03184665309</v>
      </c>
      <c r="G62" s="68">
        <v>14719.217661875833</v>
      </c>
      <c r="H62" s="68">
        <v>32337.38331604682</v>
      </c>
      <c r="I62" s="68">
        <v>3549</v>
      </c>
      <c r="J62" s="68">
        <v>11500</v>
      </c>
      <c r="K62" s="70" t="s">
        <v>186</v>
      </c>
      <c r="L62" s="69" t="s">
        <v>308</v>
      </c>
      <c r="M62" s="69" t="s">
        <v>309</v>
      </c>
      <c r="N62" s="68">
        <v>100</v>
      </c>
      <c r="O62" s="69" t="s">
        <v>310</v>
      </c>
    </row>
    <row r="63" spans="1:18" ht="28.8" x14ac:dyDescent="0.3">
      <c r="A63" s="68">
        <v>62</v>
      </c>
      <c r="B63" s="69" t="s">
        <v>90</v>
      </c>
      <c r="C63" s="69" t="s">
        <v>16</v>
      </c>
      <c r="D63" s="69" t="s">
        <v>70</v>
      </c>
      <c r="E63" s="68">
        <v>72765.298394076002</v>
      </c>
      <c r="F63" s="68">
        <v>131003.31491712706</v>
      </c>
      <c r="G63" s="68">
        <v>56020.586022539224</v>
      </c>
      <c r="H63" s="68">
        <v>75280.060553633215</v>
      </c>
      <c r="I63" s="68">
        <v>174643</v>
      </c>
      <c r="J63" s="68">
        <v>279266</v>
      </c>
      <c r="K63" s="70" t="s">
        <v>186</v>
      </c>
      <c r="L63" s="69" t="s">
        <v>190</v>
      </c>
      <c r="M63" s="69" t="s">
        <v>311</v>
      </c>
      <c r="N63" s="68">
        <v>100</v>
      </c>
      <c r="O63" s="69" t="s">
        <v>312</v>
      </c>
    </row>
    <row r="64" spans="1:18" ht="86.4" x14ac:dyDescent="0.3">
      <c r="A64" s="68">
        <v>63</v>
      </c>
      <c r="B64" s="69" t="s">
        <v>87</v>
      </c>
      <c r="C64" s="69" t="s">
        <v>88</v>
      </c>
      <c r="D64" s="69" t="s">
        <v>107</v>
      </c>
      <c r="E64" s="68">
        <v>72115.722603507704</v>
      </c>
      <c r="F64" s="68">
        <v>143053.52306240416</v>
      </c>
      <c r="G64" s="68">
        <v>21524.034323978987</v>
      </c>
      <c r="H64" s="68">
        <v>102495.40154275708</v>
      </c>
      <c r="I64" s="68">
        <v>3218</v>
      </c>
      <c r="J64" s="68">
        <v>23449</v>
      </c>
      <c r="K64" s="70" t="s">
        <v>186</v>
      </c>
      <c r="L64" s="69" t="s">
        <v>313</v>
      </c>
      <c r="M64" s="69" t="s">
        <v>314</v>
      </c>
      <c r="N64" s="68">
        <v>100</v>
      </c>
      <c r="O64" s="69" t="s">
        <v>315</v>
      </c>
    </row>
    <row r="65" spans="1:15" ht="100.8" x14ac:dyDescent="0.3">
      <c r="A65" s="68">
        <v>64</v>
      </c>
      <c r="B65" s="69" t="s">
        <v>131</v>
      </c>
      <c r="C65" s="69" t="s">
        <v>10</v>
      </c>
      <c r="D65" s="69" t="s">
        <v>108</v>
      </c>
      <c r="E65" s="68">
        <v>71379.530797956992</v>
      </c>
      <c r="F65" s="68">
        <v>195809.73697752343</v>
      </c>
      <c r="G65" s="68">
        <v>18103.562329346281</v>
      </c>
      <c r="H65" s="68">
        <v>92546.385289562953</v>
      </c>
      <c r="I65" s="68">
        <v>148452</v>
      </c>
      <c r="J65" s="68">
        <v>338450</v>
      </c>
      <c r="K65" s="70" t="s">
        <v>182</v>
      </c>
      <c r="L65" s="69" t="s">
        <v>183</v>
      </c>
      <c r="M65" s="69" t="s">
        <v>316</v>
      </c>
      <c r="N65" s="68">
        <v>100</v>
      </c>
      <c r="O65" s="69" t="s">
        <v>317</v>
      </c>
    </row>
    <row r="66" spans="1:15" ht="28.8" x14ac:dyDescent="0.3">
      <c r="A66" s="68">
        <v>65</v>
      </c>
      <c r="B66" s="69" t="s">
        <v>156</v>
      </c>
      <c r="C66" s="69" t="s">
        <v>53</v>
      </c>
      <c r="D66" s="69" t="s">
        <v>157</v>
      </c>
      <c r="E66" s="68">
        <v>71274.558999999994</v>
      </c>
      <c r="F66" s="68">
        <v>71274.558999999994</v>
      </c>
      <c r="G66" s="68">
        <v>7090.7979999999998</v>
      </c>
      <c r="H66" s="68">
        <v>7090.7979999999998</v>
      </c>
      <c r="I66" s="68">
        <v>211</v>
      </c>
      <c r="J66" s="68">
        <v>679</v>
      </c>
      <c r="K66" s="70" t="s">
        <v>186</v>
      </c>
      <c r="L66" s="69" t="s">
        <v>201</v>
      </c>
      <c r="M66" s="69" t="s">
        <v>318</v>
      </c>
      <c r="N66" s="68">
        <v>100</v>
      </c>
      <c r="O66" s="69" t="s">
        <v>306</v>
      </c>
    </row>
    <row r="67" spans="1:15" ht="28.8" x14ac:dyDescent="0.3">
      <c r="A67" s="68">
        <v>66</v>
      </c>
      <c r="B67" s="69" t="s">
        <v>68</v>
      </c>
      <c r="C67" s="69" t="s">
        <v>16</v>
      </c>
      <c r="D67" s="69" t="s">
        <v>69</v>
      </c>
      <c r="E67" s="68">
        <v>70878.612158293501</v>
      </c>
      <c r="F67" s="68">
        <v>131349.17127071822</v>
      </c>
      <c r="G67" s="68">
        <v>42942.257785467133</v>
      </c>
      <c r="H67" s="68">
        <v>70767.733564013848</v>
      </c>
      <c r="I67" s="68">
        <v>79806</v>
      </c>
      <c r="J67" s="68">
        <v>147893</v>
      </c>
      <c r="K67" s="70" t="s">
        <v>186</v>
      </c>
      <c r="L67" s="69" t="s">
        <v>190</v>
      </c>
      <c r="M67" s="69" t="s">
        <v>319</v>
      </c>
      <c r="N67" s="68">
        <v>100</v>
      </c>
      <c r="O67" s="69" t="s">
        <v>320</v>
      </c>
    </row>
    <row r="68" spans="1:15" ht="43.2" x14ac:dyDescent="0.3">
      <c r="A68" s="68">
        <v>67</v>
      </c>
      <c r="B68" s="69" t="s">
        <v>148</v>
      </c>
      <c r="C68" s="69" t="s">
        <v>16</v>
      </c>
      <c r="D68" s="69" t="s">
        <v>23</v>
      </c>
      <c r="E68" s="68">
        <v>68790.055248618781</v>
      </c>
      <c r="F68" s="68">
        <v>80183.425414364639</v>
      </c>
      <c r="G68" s="68">
        <v>39056.012110726646</v>
      </c>
      <c r="H68" s="68">
        <v>49038.711072664359</v>
      </c>
      <c r="I68" s="68">
        <v>169154</v>
      </c>
      <c r="J68" s="68">
        <v>219508</v>
      </c>
      <c r="K68" s="70" t="s">
        <v>186</v>
      </c>
      <c r="L68" s="69" t="s">
        <v>190</v>
      </c>
      <c r="M68" s="69" t="s">
        <v>321</v>
      </c>
      <c r="N68" s="68">
        <v>100</v>
      </c>
      <c r="O68" s="69" t="s">
        <v>322</v>
      </c>
    </row>
    <row r="69" spans="1:15" ht="57.6" x14ac:dyDescent="0.3">
      <c r="A69" s="68">
        <v>68</v>
      </c>
      <c r="B69" s="69" t="s">
        <v>144</v>
      </c>
      <c r="C69" s="69" t="s">
        <v>21</v>
      </c>
      <c r="D69" s="69" t="s">
        <v>40</v>
      </c>
      <c r="E69" s="68">
        <v>66230.666611483015</v>
      </c>
      <c r="F69" s="68">
        <v>191572</v>
      </c>
      <c r="G69" s="68">
        <v>40270</v>
      </c>
      <c r="H69" s="68">
        <v>54228</v>
      </c>
      <c r="I69" s="68">
        <v>61152</v>
      </c>
      <c r="J69" s="68">
        <v>124800</v>
      </c>
      <c r="K69" s="70" t="s">
        <v>186</v>
      </c>
      <c r="L69" s="69" t="s">
        <v>201</v>
      </c>
      <c r="M69" s="69" t="s">
        <v>323</v>
      </c>
      <c r="N69" s="68">
        <v>100</v>
      </c>
      <c r="O69" s="69" t="s">
        <v>324</v>
      </c>
    </row>
    <row r="70" spans="1:15" ht="43.2" x14ac:dyDescent="0.3">
      <c r="A70" s="68">
        <v>69</v>
      </c>
      <c r="B70" s="69" t="s">
        <v>56</v>
      </c>
      <c r="C70" s="69" t="s">
        <v>16</v>
      </c>
      <c r="D70" s="69" t="s">
        <v>108</v>
      </c>
      <c r="E70" s="68">
        <v>66148.411864798443</v>
      </c>
      <c r="F70" s="68">
        <v>121604.41988950277</v>
      </c>
      <c r="G70" s="68">
        <v>28538.062283737028</v>
      </c>
      <c r="H70" s="68">
        <v>47709.775086505193</v>
      </c>
      <c r="I70" s="68">
        <v>84372</v>
      </c>
      <c r="J70" s="68">
        <v>127109</v>
      </c>
      <c r="K70" s="70" t="s">
        <v>186</v>
      </c>
      <c r="L70" s="69" t="s">
        <v>190</v>
      </c>
      <c r="M70" s="69" t="s">
        <v>325</v>
      </c>
      <c r="N70" s="68">
        <v>100</v>
      </c>
      <c r="O70" s="69" t="s">
        <v>326</v>
      </c>
    </row>
    <row r="71" spans="1:15" ht="43.2" x14ac:dyDescent="0.3">
      <c r="A71" s="68">
        <v>70</v>
      </c>
      <c r="B71" s="69" t="s">
        <v>93</v>
      </c>
      <c r="C71" s="69" t="s">
        <v>21</v>
      </c>
      <c r="D71" s="69" t="s">
        <v>106</v>
      </c>
      <c r="E71" s="68">
        <v>65354.851944327704</v>
      </c>
      <c r="F71" s="68">
        <v>273064</v>
      </c>
      <c r="G71" s="68">
        <v>32237</v>
      </c>
      <c r="H71" s="68">
        <v>171842</v>
      </c>
      <c r="I71" s="68">
        <v>64000</v>
      </c>
      <c r="J71" s="68">
        <v>163000</v>
      </c>
      <c r="K71" s="70" t="s">
        <v>186</v>
      </c>
      <c r="L71" s="69" t="s">
        <v>201</v>
      </c>
      <c r="M71" s="69" t="s">
        <v>327</v>
      </c>
      <c r="N71" s="68">
        <v>100</v>
      </c>
      <c r="O71" s="69" t="s">
        <v>328</v>
      </c>
    </row>
    <row r="72" spans="1:15" ht="43.2" x14ac:dyDescent="0.3">
      <c r="A72" s="68">
        <v>71</v>
      </c>
      <c r="B72" s="69" t="s">
        <v>140</v>
      </c>
      <c r="C72" s="69" t="s">
        <v>11</v>
      </c>
      <c r="D72" s="69" t="s">
        <v>23</v>
      </c>
      <c r="E72" s="68">
        <v>65251.29635835412</v>
      </c>
      <c r="F72" s="68">
        <v>124304.67762326168</v>
      </c>
      <c r="G72" s="68">
        <v>13554.913294797689</v>
      </c>
      <c r="H72" s="68">
        <v>24943.453128926867</v>
      </c>
      <c r="I72" s="68">
        <v>17469</v>
      </c>
      <c r="J72" s="68">
        <v>31425</v>
      </c>
      <c r="K72" s="70" t="s">
        <v>182</v>
      </c>
      <c r="L72" s="69" t="s">
        <v>187</v>
      </c>
      <c r="M72" s="69" t="s">
        <v>329</v>
      </c>
      <c r="N72" s="68">
        <v>100</v>
      </c>
      <c r="O72" s="69" t="s">
        <v>330</v>
      </c>
    </row>
    <row r="73" spans="1:15" ht="28.8" x14ac:dyDescent="0.3">
      <c r="A73" s="68">
        <v>72</v>
      </c>
      <c r="B73" s="69" t="s">
        <v>158</v>
      </c>
      <c r="C73" s="69" t="s">
        <v>28</v>
      </c>
      <c r="D73" s="69" t="s">
        <v>70</v>
      </c>
      <c r="E73" s="68">
        <v>64974.91076453335</v>
      </c>
      <c r="F73" s="68">
        <v>72845.303867403316</v>
      </c>
      <c r="G73" s="68">
        <v>8350.9948096885819</v>
      </c>
      <c r="H73" s="68">
        <v>10498.48615916955</v>
      </c>
      <c r="I73" s="68">
        <v>21065</v>
      </c>
      <c r="J73" s="68">
        <v>23617</v>
      </c>
      <c r="K73" s="70" t="s">
        <v>186</v>
      </c>
      <c r="L73" s="69" t="s">
        <v>190</v>
      </c>
      <c r="M73" s="69" t="s">
        <v>331</v>
      </c>
      <c r="N73" s="68">
        <v>100</v>
      </c>
      <c r="O73" s="69" t="s">
        <v>332</v>
      </c>
    </row>
    <row r="74" spans="1:15" ht="72" x14ac:dyDescent="0.3">
      <c r="A74" s="68">
        <v>73</v>
      </c>
      <c r="B74" s="69" t="s">
        <v>80</v>
      </c>
      <c r="C74" s="69" t="s">
        <v>14</v>
      </c>
      <c r="D74" s="69" t="s">
        <v>117</v>
      </c>
      <c r="E74" s="68">
        <v>62044.573311954147</v>
      </c>
      <c r="F74" s="68">
        <v>75508.28729281768</v>
      </c>
      <c r="G74" s="68">
        <v>28423.613412551036</v>
      </c>
      <c r="H74" s="68">
        <v>33744.593425605541</v>
      </c>
      <c r="I74" s="68">
        <v>58411</v>
      </c>
      <c r="J74" s="68">
        <v>107602</v>
      </c>
      <c r="K74" s="70" t="s">
        <v>186</v>
      </c>
      <c r="L74" s="69" t="s">
        <v>190</v>
      </c>
      <c r="M74" s="69" t="s">
        <v>333</v>
      </c>
      <c r="N74" s="68">
        <v>100</v>
      </c>
      <c r="O74" s="69" t="s">
        <v>334</v>
      </c>
    </row>
    <row r="75" spans="1:15" ht="72" x14ac:dyDescent="0.3">
      <c r="A75" s="68">
        <v>74</v>
      </c>
      <c r="B75" s="69" t="s">
        <v>141</v>
      </c>
      <c r="C75" s="69" t="s">
        <v>11</v>
      </c>
      <c r="D75" s="69" t="s">
        <v>12</v>
      </c>
      <c r="E75" s="68">
        <v>62024.127328789968</v>
      </c>
      <c r="F75" s="68">
        <v>66468.699097266377</v>
      </c>
      <c r="G75" s="68">
        <v>28180.656864946377</v>
      </c>
      <c r="H75" s="68">
        <v>29932.278085767557</v>
      </c>
      <c r="I75" s="68">
        <v>55000</v>
      </c>
      <c r="J75" s="68">
        <v>58000</v>
      </c>
      <c r="K75" s="70" t="s">
        <v>186</v>
      </c>
      <c r="L75" s="69" t="s">
        <v>187</v>
      </c>
      <c r="M75" s="69" t="s">
        <v>335</v>
      </c>
      <c r="N75" s="68">
        <v>100</v>
      </c>
      <c r="O75" s="69" t="s">
        <v>336</v>
      </c>
    </row>
    <row r="76" spans="1:15" ht="57.6" x14ac:dyDescent="0.3">
      <c r="A76" s="68">
        <v>75</v>
      </c>
      <c r="B76" s="69" t="s">
        <v>83</v>
      </c>
      <c r="C76" s="69" t="s">
        <v>14</v>
      </c>
      <c r="D76" s="69" t="s">
        <v>135</v>
      </c>
      <c r="E76" s="68">
        <v>60659.205937805971</v>
      </c>
      <c r="F76" s="68">
        <v>85518.2320441989</v>
      </c>
      <c r="G76" s="68">
        <v>62124.783737024227</v>
      </c>
      <c r="H76" s="68">
        <v>74504.757785467125</v>
      </c>
      <c r="I76" s="68">
        <v>60585</v>
      </c>
      <c r="J76" s="68">
        <v>111991</v>
      </c>
      <c r="K76" s="70" t="s">
        <v>186</v>
      </c>
      <c r="L76" s="69" t="s">
        <v>190</v>
      </c>
      <c r="M76" s="69" t="s">
        <v>337</v>
      </c>
      <c r="N76" s="68">
        <v>100</v>
      </c>
      <c r="O76" s="69" t="s">
        <v>338</v>
      </c>
    </row>
    <row r="77" spans="1:15" ht="28.8" x14ac:dyDescent="0.3">
      <c r="A77" s="68">
        <v>76</v>
      </c>
      <c r="B77" s="69" t="s">
        <v>339</v>
      </c>
      <c r="C77" s="69" t="s">
        <v>45</v>
      </c>
      <c r="D77" s="69" t="s">
        <v>84</v>
      </c>
      <c r="E77" s="68">
        <v>60320.194853109169</v>
      </c>
      <c r="F77" s="68">
        <v>62871.121718377093</v>
      </c>
      <c r="G77" s="68">
        <v>29105.339327686066</v>
      </c>
      <c r="H77" s="68">
        <v>30053.410481807052</v>
      </c>
      <c r="I77" s="68">
        <v>45926</v>
      </c>
      <c r="J77" s="68">
        <v>63448</v>
      </c>
      <c r="K77" s="70" t="s">
        <v>186</v>
      </c>
      <c r="L77" s="69" t="s">
        <v>238</v>
      </c>
      <c r="M77" s="69" t="s">
        <v>340</v>
      </c>
      <c r="N77" s="68">
        <v>100</v>
      </c>
      <c r="O77" s="69" t="s">
        <v>341</v>
      </c>
    </row>
    <row r="78" spans="1:15" ht="57.6" x14ac:dyDescent="0.3">
      <c r="A78" s="68">
        <v>77</v>
      </c>
      <c r="B78" s="69" t="s">
        <v>137</v>
      </c>
      <c r="C78" s="69" t="s">
        <v>138</v>
      </c>
      <c r="D78" s="69" t="s">
        <v>132</v>
      </c>
      <c r="E78" s="68">
        <v>59822.382999999994</v>
      </c>
      <c r="F78" s="68">
        <v>83382.5</v>
      </c>
      <c r="G78" s="68">
        <v>144665.5</v>
      </c>
      <c r="H78" s="68">
        <v>244280.2</v>
      </c>
      <c r="I78" s="68">
        <v>8953</v>
      </c>
      <c r="J78" s="68">
        <v>12479</v>
      </c>
      <c r="K78" s="70" t="s">
        <v>228</v>
      </c>
      <c r="L78" s="69" t="s">
        <v>201</v>
      </c>
      <c r="M78" s="69" t="s">
        <v>306</v>
      </c>
      <c r="N78" s="68">
        <v>50</v>
      </c>
      <c r="O78" s="69" t="s">
        <v>342</v>
      </c>
    </row>
    <row r="79" spans="1:15" ht="43.2" x14ac:dyDescent="0.3">
      <c r="A79" s="68">
        <v>78</v>
      </c>
      <c r="B79" s="69" t="s">
        <v>86</v>
      </c>
      <c r="C79" s="69" t="s">
        <v>16</v>
      </c>
      <c r="D79" s="69" t="s">
        <v>343</v>
      </c>
      <c r="E79" s="68">
        <v>59784.480208512039</v>
      </c>
      <c r="F79" s="68">
        <v>65081.7679558011</v>
      </c>
      <c r="G79" s="68">
        <v>36586.288927335641</v>
      </c>
      <c r="H79" s="68">
        <v>38821.366782006924</v>
      </c>
      <c r="I79" s="68">
        <v>103091</v>
      </c>
      <c r="J79" s="68">
        <v>168044</v>
      </c>
      <c r="K79" s="70" t="s">
        <v>186</v>
      </c>
      <c r="L79" s="69" t="s">
        <v>190</v>
      </c>
      <c r="M79" s="69" t="s">
        <v>344</v>
      </c>
      <c r="N79" s="68">
        <v>100</v>
      </c>
      <c r="O79" s="69" t="s">
        <v>345</v>
      </c>
    </row>
    <row r="80" spans="1:15" ht="43.2" x14ac:dyDescent="0.3">
      <c r="A80" s="68">
        <v>79</v>
      </c>
      <c r="B80" s="69" t="s">
        <v>123</v>
      </c>
      <c r="C80" s="69" t="s">
        <v>11</v>
      </c>
      <c r="D80" s="69" t="s">
        <v>33</v>
      </c>
      <c r="E80" s="68">
        <v>59718.061784839963</v>
      </c>
      <c r="F80" s="68">
        <v>75022.250476795933</v>
      </c>
      <c r="G80" s="68">
        <v>36836.544437538847</v>
      </c>
      <c r="H80" s="68">
        <v>37697.949036668739</v>
      </c>
      <c r="I80" s="68">
        <v>39967</v>
      </c>
      <c r="J80" s="68">
        <v>70212</v>
      </c>
      <c r="K80" s="70" t="s">
        <v>186</v>
      </c>
      <c r="L80" s="69" t="s">
        <v>187</v>
      </c>
      <c r="M80" s="69" t="s">
        <v>346</v>
      </c>
      <c r="N80" s="68">
        <v>100</v>
      </c>
      <c r="O80" s="69" t="s">
        <v>347</v>
      </c>
    </row>
    <row r="81" spans="1:18" ht="57.6" x14ac:dyDescent="0.3">
      <c r="A81" s="68">
        <v>80</v>
      </c>
      <c r="B81" s="69" t="s">
        <v>348</v>
      </c>
      <c r="C81" s="69" t="s">
        <v>21</v>
      </c>
      <c r="D81" s="69" t="s">
        <v>20</v>
      </c>
      <c r="E81" s="68">
        <v>58804.855428093899</v>
      </c>
      <c r="F81" s="68">
        <v>65304</v>
      </c>
      <c r="G81" s="68">
        <v>33305.578552339794</v>
      </c>
      <c r="H81" s="68">
        <v>35254</v>
      </c>
      <c r="I81" s="68">
        <v>74470</v>
      </c>
      <c r="J81" s="68">
        <v>82700</v>
      </c>
      <c r="K81" s="70" t="s">
        <v>186</v>
      </c>
      <c r="L81" s="69" t="s">
        <v>201</v>
      </c>
      <c r="M81" s="69" t="s">
        <v>349</v>
      </c>
      <c r="N81" s="68">
        <v>100</v>
      </c>
      <c r="O81" s="69" t="s">
        <v>306</v>
      </c>
    </row>
    <row r="82" spans="1:18" ht="43.2" x14ac:dyDescent="0.3">
      <c r="A82" s="68">
        <v>81</v>
      </c>
      <c r="B82" s="69" t="s">
        <v>350</v>
      </c>
      <c r="C82" s="69" t="s">
        <v>21</v>
      </c>
      <c r="D82" s="69" t="s">
        <v>111</v>
      </c>
      <c r="E82" s="68">
        <v>58752.973365093116</v>
      </c>
      <c r="F82" s="68">
        <v>97703</v>
      </c>
      <c r="G82" s="68">
        <v>29204</v>
      </c>
      <c r="H82" s="68">
        <v>45754</v>
      </c>
      <c r="I82" s="68">
        <v>70100</v>
      </c>
      <c r="J82" s="68">
        <v>79100</v>
      </c>
      <c r="K82" s="70" t="s">
        <v>186</v>
      </c>
      <c r="L82" s="69" t="s">
        <v>201</v>
      </c>
      <c r="M82" s="69" t="s">
        <v>351</v>
      </c>
      <c r="N82" s="68">
        <v>100</v>
      </c>
      <c r="O82" s="69" t="s">
        <v>352</v>
      </c>
    </row>
    <row r="83" spans="1:18" ht="57.6" x14ac:dyDescent="0.3">
      <c r="A83" s="68">
        <v>82</v>
      </c>
      <c r="B83" s="69" t="s">
        <v>142</v>
      </c>
      <c r="C83" s="69" t="s">
        <v>21</v>
      </c>
      <c r="D83" s="69" t="s">
        <v>111</v>
      </c>
      <c r="E83" s="68">
        <v>58477.269624573375</v>
      </c>
      <c r="F83" s="68">
        <v>71391</v>
      </c>
      <c r="G83" s="68">
        <v>26435.000000000004</v>
      </c>
      <c r="H83" s="68">
        <v>36016</v>
      </c>
      <c r="I83" s="68">
        <v>79000</v>
      </c>
      <c r="J83" s="68">
        <v>91000</v>
      </c>
      <c r="K83" s="70" t="s">
        <v>186</v>
      </c>
      <c r="L83" s="69" t="s">
        <v>201</v>
      </c>
      <c r="M83" s="69" t="s">
        <v>353</v>
      </c>
      <c r="N83" s="68">
        <v>100</v>
      </c>
      <c r="O83" s="69" t="s">
        <v>354</v>
      </c>
    </row>
    <row r="84" spans="1:18" ht="43.2" x14ac:dyDescent="0.3">
      <c r="A84" s="68">
        <v>83</v>
      </c>
      <c r="B84" s="69" t="s">
        <v>82</v>
      </c>
      <c r="C84" s="69" t="s">
        <v>21</v>
      </c>
      <c r="D84" s="69" t="s">
        <v>139</v>
      </c>
      <c r="E84" s="68">
        <v>57931.71232876712</v>
      </c>
      <c r="F84" s="68">
        <v>120829</v>
      </c>
      <c r="G84" s="68">
        <v>43303.168292682931</v>
      </c>
      <c r="H84" s="68">
        <v>82006</v>
      </c>
      <c r="I84" s="68">
        <v>78110</v>
      </c>
      <c r="J84" s="68">
        <v>107000</v>
      </c>
      <c r="K84" s="70" t="s">
        <v>206</v>
      </c>
      <c r="L84" s="69" t="s">
        <v>201</v>
      </c>
      <c r="M84" s="69" t="s">
        <v>355</v>
      </c>
      <c r="N84" s="68">
        <v>100</v>
      </c>
      <c r="O84" s="69" t="s">
        <v>356</v>
      </c>
    </row>
    <row r="85" spans="1:18" ht="43.2" x14ac:dyDescent="0.3">
      <c r="A85" s="68">
        <v>84</v>
      </c>
      <c r="B85" s="69" t="s">
        <v>143</v>
      </c>
      <c r="C85" s="69" t="s">
        <v>79</v>
      </c>
      <c r="D85" s="69" t="s">
        <v>23</v>
      </c>
      <c r="E85" s="68">
        <v>57509.334803852202</v>
      </c>
      <c r="F85" s="68">
        <v>94358.161648177498</v>
      </c>
      <c r="G85" s="68">
        <v>7833.753148614609</v>
      </c>
      <c r="H85" s="68">
        <v>11804.711809156912</v>
      </c>
      <c r="I85" s="68">
        <v>3853</v>
      </c>
      <c r="J85" s="68">
        <v>7415</v>
      </c>
      <c r="K85" s="70" t="s">
        <v>186</v>
      </c>
      <c r="L85" s="69" t="s">
        <v>308</v>
      </c>
      <c r="M85" s="69" t="s">
        <v>357</v>
      </c>
      <c r="N85" s="68">
        <v>100</v>
      </c>
      <c r="O85" s="69" t="s">
        <v>358</v>
      </c>
    </row>
    <row r="86" spans="1:18" ht="72" x14ac:dyDescent="0.3">
      <c r="A86" s="68">
        <v>85</v>
      </c>
      <c r="B86" s="69" t="s">
        <v>149</v>
      </c>
      <c r="C86" s="69" t="s">
        <v>150</v>
      </c>
      <c r="D86" s="69" t="s">
        <v>12</v>
      </c>
      <c r="E86" s="68">
        <v>57418.502066625195</v>
      </c>
      <c r="F86" s="68">
        <v>168291.83895538631</v>
      </c>
      <c r="G86" s="68">
        <v>56541.718529943209</v>
      </c>
      <c r="H86" s="68">
        <v>75340.306100074551</v>
      </c>
      <c r="I86" s="68">
        <v>9292</v>
      </c>
      <c r="J86" s="68">
        <v>46000</v>
      </c>
      <c r="K86" s="70" t="s">
        <v>186</v>
      </c>
      <c r="L86" s="69" t="s">
        <v>359</v>
      </c>
      <c r="M86" s="69" t="s">
        <v>360</v>
      </c>
      <c r="N86" s="68">
        <v>50</v>
      </c>
      <c r="O86" s="69" t="s">
        <v>361</v>
      </c>
    </row>
    <row r="87" spans="1:18" ht="72" x14ac:dyDescent="0.3">
      <c r="A87" s="68">
        <v>86</v>
      </c>
      <c r="B87" s="73" t="s">
        <v>151</v>
      </c>
      <c r="C87" s="73" t="s">
        <v>31</v>
      </c>
      <c r="D87" s="73" t="s">
        <v>23</v>
      </c>
      <c r="E87" s="74">
        <v>56556.909272761543</v>
      </c>
      <c r="F87" s="74">
        <v>710767.53325583087</v>
      </c>
      <c r="G87" s="74">
        <v>13437.283026712401</v>
      </c>
      <c r="H87" s="74">
        <v>530012.06923114613</v>
      </c>
      <c r="I87" s="74">
        <v>18995</v>
      </c>
      <c r="J87" s="74">
        <v>870287</v>
      </c>
      <c r="K87" s="77" t="s">
        <v>586</v>
      </c>
      <c r="L87" s="73" t="s">
        <v>259</v>
      </c>
      <c r="M87" s="73" t="s">
        <v>306</v>
      </c>
      <c r="N87" s="74">
        <v>50</v>
      </c>
      <c r="O87" s="75">
        <f t="shared" ref="O87" si="16">+E87/F87*100</f>
        <v>7.9571599188963891</v>
      </c>
      <c r="P87" s="75">
        <f t="shared" ref="P87" si="17">+G87/H87*100</f>
        <v>2.5352786864278372</v>
      </c>
      <c r="Q87" s="75">
        <f t="shared" ref="Q87" si="18">+I87/J87*100</f>
        <v>2.1826133218122301</v>
      </c>
      <c r="R87" s="76">
        <f t="shared" ref="R87" si="19">AVERAGE(O87:Q87)</f>
        <v>4.2250173090454854</v>
      </c>
    </row>
    <row r="88" spans="1:18" ht="86.4" x14ac:dyDescent="0.3">
      <c r="A88" s="68">
        <v>87</v>
      </c>
      <c r="B88" s="69" t="s">
        <v>48</v>
      </c>
      <c r="C88" s="69" t="s">
        <v>21</v>
      </c>
      <c r="D88" s="69" t="s">
        <v>115</v>
      </c>
      <c r="E88" s="68">
        <v>56258.861667183141</v>
      </c>
      <c r="F88" s="68">
        <v>163045</v>
      </c>
      <c r="G88" s="68">
        <v>38863.571909996615</v>
      </c>
      <c r="H88" s="68">
        <v>67954</v>
      </c>
      <c r="I88" s="68">
        <v>81000</v>
      </c>
      <c r="J88" s="68">
        <v>125000</v>
      </c>
      <c r="K88" s="70" t="s">
        <v>186</v>
      </c>
      <c r="L88" s="69" t="s">
        <v>201</v>
      </c>
      <c r="M88" s="69" t="s">
        <v>362</v>
      </c>
      <c r="N88" s="68">
        <v>100</v>
      </c>
      <c r="O88" s="69" t="s">
        <v>363</v>
      </c>
    </row>
    <row r="89" spans="1:18" ht="57.6" x14ac:dyDescent="0.3">
      <c r="A89" s="68">
        <v>88</v>
      </c>
      <c r="B89" s="69" t="s">
        <v>147</v>
      </c>
      <c r="C89" s="69" t="s">
        <v>21</v>
      </c>
      <c r="D89" s="69" t="s">
        <v>40</v>
      </c>
      <c r="E89" s="68">
        <v>55603.334507954605</v>
      </c>
      <c r="F89" s="68">
        <v>64254</v>
      </c>
      <c r="G89" s="68">
        <v>7735</v>
      </c>
      <c r="H89" s="68">
        <v>15540</v>
      </c>
      <c r="I89" s="68">
        <v>34400</v>
      </c>
      <c r="J89" s="68">
        <v>43000</v>
      </c>
      <c r="K89" s="70" t="s">
        <v>364</v>
      </c>
      <c r="L89" s="69" t="s">
        <v>201</v>
      </c>
      <c r="M89" s="69" t="s">
        <v>365</v>
      </c>
      <c r="N89" s="68">
        <v>100</v>
      </c>
      <c r="O89" s="69" t="s">
        <v>306</v>
      </c>
    </row>
    <row r="90" spans="1:18" ht="43.2" x14ac:dyDescent="0.3">
      <c r="A90" s="68">
        <v>89</v>
      </c>
      <c r="B90" s="69" t="s">
        <v>366</v>
      </c>
      <c r="C90" s="69" t="s">
        <v>21</v>
      </c>
      <c r="D90" s="69" t="s">
        <v>157</v>
      </c>
      <c r="E90" s="68">
        <v>55366.703791694381</v>
      </c>
      <c r="F90" s="68">
        <v>60589</v>
      </c>
      <c r="G90" s="68">
        <v>4995</v>
      </c>
      <c r="H90" s="68">
        <v>12497</v>
      </c>
      <c r="I90" s="68">
        <v>28900</v>
      </c>
      <c r="J90" s="68">
        <v>40450</v>
      </c>
      <c r="K90" s="70" t="s">
        <v>186</v>
      </c>
      <c r="L90" s="69" t="s">
        <v>201</v>
      </c>
      <c r="M90" s="69" t="s">
        <v>367</v>
      </c>
      <c r="N90" s="68">
        <v>100</v>
      </c>
      <c r="O90" s="69" t="s">
        <v>306</v>
      </c>
    </row>
    <row r="91" spans="1:18" ht="43.2" x14ac:dyDescent="0.3">
      <c r="A91" s="68">
        <v>90</v>
      </c>
      <c r="B91" s="69" t="s">
        <v>94</v>
      </c>
      <c r="C91" s="69" t="s">
        <v>14</v>
      </c>
      <c r="D91" s="69" t="s">
        <v>58</v>
      </c>
      <c r="E91" s="68">
        <v>52600.450903361561</v>
      </c>
      <c r="F91" s="68">
        <v>73827.624309392268</v>
      </c>
      <c r="G91" s="68">
        <v>65754.757785467125</v>
      </c>
      <c r="H91" s="68">
        <v>88406.141868512117</v>
      </c>
      <c r="I91" s="68">
        <v>374469</v>
      </c>
      <c r="J91" s="68">
        <v>594396</v>
      </c>
      <c r="K91" s="70" t="s">
        <v>186</v>
      </c>
      <c r="L91" s="69" t="s">
        <v>190</v>
      </c>
      <c r="M91" s="69" t="s">
        <v>368</v>
      </c>
      <c r="N91" s="68">
        <v>100</v>
      </c>
      <c r="O91" s="69" t="s">
        <v>369</v>
      </c>
    </row>
    <row r="92" spans="1:18" ht="28.8" x14ac:dyDescent="0.3">
      <c r="A92" s="68">
        <v>91</v>
      </c>
      <c r="B92" s="69" t="s">
        <v>163</v>
      </c>
      <c r="C92" s="69" t="s">
        <v>16</v>
      </c>
      <c r="D92" s="69" t="s">
        <v>106</v>
      </c>
      <c r="E92" s="68">
        <v>51451.316299897502</v>
      </c>
      <c r="F92" s="68">
        <v>134710.49723756907</v>
      </c>
      <c r="G92" s="68">
        <v>40085.423875432527</v>
      </c>
      <c r="H92" s="68">
        <v>56634.948096885819</v>
      </c>
      <c r="I92" s="68">
        <v>67396</v>
      </c>
      <c r="J92" s="68">
        <v>105497</v>
      </c>
      <c r="K92" s="70" t="s">
        <v>186</v>
      </c>
      <c r="L92" s="69" t="s">
        <v>190</v>
      </c>
      <c r="M92" s="69" t="s">
        <v>370</v>
      </c>
      <c r="N92" s="68">
        <v>100</v>
      </c>
      <c r="O92" s="69" t="s">
        <v>371</v>
      </c>
    </row>
    <row r="93" spans="1:18" ht="28.8" x14ac:dyDescent="0.3">
      <c r="A93" s="68">
        <v>92</v>
      </c>
      <c r="B93" s="69" t="s">
        <v>165</v>
      </c>
      <c r="C93" s="69" t="s">
        <v>166</v>
      </c>
      <c r="D93" s="69" t="s">
        <v>106</v>
      </c>
      <c r="E93" s="68">
        <v>50377.9122160927</v>
      </c>
      <c r="F93" s="68">
        <v>67127.549394518792</v>
      </c>
      <c r="G93" s="68">
        <v>50781.032078103213</v>
      </c>
      <c r="H93" s="68">
        <v>52090.542425270462</v>
      </c>
      <c r="I93" s="68">
        <v>66374</v>
      </c>
      <c r="J93" s="68">
        <v>90735</v>
      </c>
      <c r="K93" s="70" t="s">
        <v>186</v>
      </c>
      <c r="L93" s="69" t="s">
        <v>372</v>
      </c>
      <c r="M93" s="69" t="s">
        <v>373</v>
      </c>
      <c r="N93" s="68">
        <v>100</v>
      </c>
      <c r="O93" s="69" t="s">
        <v>374</v>
      </c>
    </row>
    <row r="94" spans="1:18" ht="28.8" x14ac:dyDescent="0.3">
      <c r="A94" s="68">
        <v>93</v>
      </c>
      <c r="B94" s="69" t="s">
        <v>161</v>
      </c>
      <c r="C94" s="69" t="s">
        <v>10</v>
      </c>
      <c r="D94" s="69" t="s">
        <v>162</v>
      </c>
      <c r="E94" s="68">
        <v>50367.727401824326</v>
      </c>
      <c r="F94" s="68">
        <v>70553.296391843571</v>
      </c>
      <c r="G94" s="68">
        <v>59787.177249340886</v>
      </c>
      <c r="H94" s="68">
        <v>80160.555154542279</v>
      </c>
      <c r="I94" s="68">
        <v>119398</v>
      </c>
      <c r="J94" s="68">
        <v>167248</v>
      </c>
      <c r="K94" s="70" t="s">
        <v>375</v>
      </c>
      <c r="L94" s="69" t="s">
        <v>183</v>
      </c>
      <c r="M94" s="69" t="s">
        <v>376</v>
      </c>
      <c r="N94" s="68">
        <v>100</v>
      </c>
      <c r="O94" s="69" t="s">
        <v>306</v>
      </c>
    </row>
    <row r="95" spans="1:18" ht="28.8" x14ac:dyDescent="0.3">
      <c r="A95" s="68">
        <v>94</v>
      </c>
      <c r="B95" s="69" t="s">
        <v>145</v>
      </c>
      <c r="C95" s="69" t="s">
        <v>21</v>
      </c>
      <c r="D95" s="69" t="s">
        <v>114</v>
      </c>
      <c r="E95" s="68">
        <v>50073.910463563967</v>
      </c>
      <c r="F95" s="68">
        <v>252399</v>
      </c>
      <c r="G95" s="68">
        <v>116049</v>
      </c>
      <c r="H95" s="68">
        <v>648125</v>
      </c>
      <c r="I95" s="68">
        <v>500000</v>
      </c>
      <c r="J95" s="68">
        <v>2100000</v>
      </c>
      <c r="K95" s="70" t="s">
        <v>377</v>
      </c>
      <c r="L95" s="69" t="s">
        <v>201</v>
      </c>
      <c r="M95" s="69" t="s">
        <v>378</v>
      </c>
      <c r="N95" s="68">
        <v>100</v>
      </c>
      <c r="O95" s="69" t="s">
        <v>379</v>
      </c>
    </row>
    <row r="96" spans="1:18" ht="28.8" x14ac:dyDescent="0.3">
      <c r="A96" s="68">
        <v>95</v>
      </c>
      <c r="B96" s="69" t="s">
        <v>380</v>
      </c>
      <c r="C96" s="69" t="s">
        <v>21</v>
      </c>
      <c r="D96" s="69" t="s">
        <v>33</v>
      </c>
      <c r="E96" s="68">
        <v>49952.966526357981</v>
      </c>
      <c r="F96" s="68">
        <v>134711</v>
      </c>
      <c r="G96" s="68">
        <v>12435</v>
      </c>
      <c r="H96" s="68">
        <v>54318</v>
      </c>
      <c r="I96" s="71"/>
      <c r="J96" s="68">
        <v>50000</v>
      </c>
      <c r="K96" s="70" t="s">
        <v>186</v>
      </c>
      <c r="L96" s="69" t="s">
        <v>201</v>
      </c>
      <c r="M96" s="69" t="s">
        <v>381</v>
      </c>
      <c r="N96" s="68">
        <v>100</v>
      </c>
      <c r="O96" s="69" t="s">
        <v>306</v>
      </c>
    </row>
    <row r="97" spans="1:15" ht="72" x14ac:dyDescent="0.3">
      <c r="A97" s="68">
        <v>96</v>
      </c>
      <c r="B97" s="69" t="s">
        <v>55</v>
      </c>
      <c r="C97" s="69" t="s">
        <v>21</v>
      </c>
      <c r="D97" s="69" t="s">
        <v>117</v>
      </c>
      <c r="E97" s="68">
        <v>49905.972510467866</v>
      </c>
      <c r="F97" s="68">
        <v>135241</v>
      </c>
      <c r="G97" s="68">
        <v>30194</v>
      </c>
      <c r="H97" s="68">
        <v>61860</v>
      </c>
      <c r="I97" s="68">
        <v>169891</v>
      </c>
      <c r="J97" s="68">
        <v>305300</v>
      </c>
      <c r="K97" s="70" t="s">
        <v>186</v>
      </c>
      <c r="L97" s="69" t="s">
        <v>201</v>
      </c>
      <c r="M97" s="69" t="s">
        <v>382</v>
      </c>
      <c r="N97" s="68">
        <v>100</v>
      </c>
      <c r="O97" s="69" t="s">
        <v>383</v>
      </c>
    </row>
    <row r="98" spans="1:15" ht="72" x14ac:dyDescent="0.3">
      <c r="A98" s="68">
        <v>97</v>
      </c>
      <c r="B98" s="69" t="s">
        <v>164</v>
      </c>
      <c r="C98" s="69" t="s">
        <v>51</v>
      </c>
      <c r="D98" s="69" t="s">
        <v>129</v>
      </c>
      <c r="E98" s="68">
        <v>49777.546467962129</v>
      </c>
      <c r="F98" s="68">
        <v>161656.63285546293</v>
      </c>
      <c r="G98" s="68">
        <v>9285.4938229098479</v>
      </c>
      <c r="H98" s="68">
        <v>40654.312945431593</v>
      </c>
      <c r="I98" s="68">
        <v>16910</v>
      </c>
      <c r="J98" s="68">
        <v>54918</v>
      </c>
      <c r="K98" s="70" t="s">
        <v>186</v>
      </c>
      <c r="L98" s="69" t="s">
        <v>298</v>
      </c>
      <c r="M98" s="69" t="s">
        <v>384</v>
      </c>
      <c r="N98" s="68">
        <v>100</v>
      </c>
      <c r="O98" s="69" t="s">
        <v>385</v>
      </c>
    </row>
    <row r="99" spans="1:15" ht="72" x14ac:dyDescent="0.3">
      <c r="A99" s="68">
        <v>98</v>
      </c>
      <c r="B99" s="69" t="s">
        <v>386</v>
      </c>
      <c r="C99" s="69" t="s">
        <v>16</v>
      </c>
      <c r="D99" s="69" t="s">
        <v>84</v>
      </c>
      <c r="E99" s="68">
        <v>49177.299366506908</v>
      </c>
      <c r="F99" s="68">
        <v>63313.812154696134</v>
      </c>
      <c r="G99" s="68">
        <v>35686.634948096886</v>
      </c>
      <c r="H99" s="68">
        <v>51842.560553633222</v>
      </c>
      <c r="I99" s="68">
        <v>123612</v>
      </c>
      <c r="J99" s="68">
        <v>159145</v>
      </c>
      <c r="K99" s="70" t="s">
        <v>186</v>
      </c>
      <c r="L99" s="69" t="s">
        <v>190</v>
      </c>
      <c r="M99" s="69" t="s">
        <v>387</v>
      </c>
      <c r="N99" s="68">
        <v>100</v>
      </c>
      <c r="O99" s="69" t="s">
        <v>388</v>
      </c>
    </row>
    <row r="100" spans="1:15" ht="57.6" x14ac:dyDescent="0.3">
      <c r="A100" s="68">
        <v>99</v>
      </c>
      <c r="B100" s="69" t="s">
        <v>95</v>
      </c>
      <c r="C100" s="69" t="s">
        <v>16</v>
      </c>
      <c r="D100" s="69" t="s">
        <v>135</v>
      </c>
      <c r="E100" s="68">
        <v>48805.473027273176</v>
      </c>
      <c r="F100" s="68">
        <v>53405.966850828729</v>
      </c>
      <c r="G100" s="68">
        <v>26145.977508650518</v>
      </c>
      <c r="H100" s="68">
        <v>29852.50865051903</v>
      </c>
      <c r="I100" s="68">
        <v>61320</v>
      </c>
      <c r="J100" s="68">
        <v>67100</v>
      </c>
      <c r="K100" s="70" t="s">
        <v>186</v>
      </c>
      <c r="L100" s="69" t="s">
        <v>190</v>
      </c>
      <c r="M100" s="69" t="s">
        <v>389</v>
      </c>
      <c r="N100" s="68">
        <v>100</v>
      </c>
      <c r="O100" s="69" t="s">
        <v>390</v>
      </c>
    </row>
    <row r="101" spans="1:15" ht="43.2" x14ac:dyDescent="0.3">
      <c r="A101" s="68">
        <v>100</v>
      </c>
      <c r="B101" s="69" t="s">
        <v>73</v>
      </c>
      <c r="C101" s="69" t="s">
        <v>21</v>
      </c>
      <c r="D101" s="69" t="s">
        <v>108</v>
      </c>
      <c r="E101" s="68">
        <v>48792.646566164149</v>
      </c>
      <c r="F101" s="68">
        <v>264811</v>
      </c>
      <c r="G101" s="68">
        <v>27197</v>
      </c>
      <c r="H101" s="68">
        <v>121572</v>
      </c>
      <c r="I101" s="68">
        <v>55800</v>
      </c>
      <c r="J101" s="68">
        <v>186000</v>
      </c>
      <c r="K101" s="70" t="s">
        <v>186</v>
      </c>
      <c r="L101" s="69" t="s">
        <v>201</v>
      </c>
      <c r="M101" s="69" t="s">
        <v>391</v>
      </c>
      <c r="N101" s="68">
        <v>100</v>
      </c>
      <c r="O101" s="69" t="s">
        <v>392</v>
      </c>
    </row>
    <row r="102" spans="1:15" ht="14.4" x14ac:dyDescent="0.3">
      <c r="A102" s="68"/>
      <c r="B102" s="69"/>
      <c r="C102" s="69"/>
      <c r="D102" s="69"/>
      <c r="E102" s="68">
        <f>SUM(E2:E101)/1000</f>
        <v>10226.068136110252</v>
      </c>
      <c r="F102" s="68">
        <f t="shared" ref="F102:H102" si="20">SUM(F2:F101)/1000</f>
        <v>20904.433441339424</v>
      </c>
      <c r="G102" s="68">
        <f t="shared" si="20"/>
        <v>6964.0823540725896</v>
      </c>
      <c r="H102" s="68">
        <f t="shared" si="20"/>
        <v>13560.142024255611</v>
      </c>
      <c r="I102" s="72"/>
      <c r="J102" s="72"/>
      <c r="K102" s="70"/>
      <c r="L102" s="69"/>
      <c r="M102" s="69"/>
      <c r="N102" s="68"/>
      <c r="O102" s="69"/>
    </row>
    <row r="103" spans="1:15" ht="14.4" x14ac:dyDescent="0.3">
      <c r="A103" s="68"/>
      <c r="B103" s="69"/>
      <c r="C103" s="69"/>
      <c r="D103" s="69"/>
      <c r="E103" s="68"/>
      <c r="F103" s="68"/>
      <c r="G103" s="68"/>
      <c r="H103" s="68"/>
      <c r="I103" s="72"/>
      <c r="J103" s="72"/>
      <c r="K103" s="70"/>
      <c r="L103" s="69"/>
      <c r="M103" s="69"/>
      <c r="N103" s="68"/>
      <c r="O103" s="69"/>
    </row>
    <row r="104" spans="1:15" ht="14.4" x14ac:dyDescent="0.3">
      <c r="A104" s="68"/>
      <c r="B104" s="69"/>
      <c r="C104" s="69"/>
      <c r="D104" s="69"/>
      <c r="E104" s="68"/>
      <c r="F104" s="68"/>
      <c r="G104" s="68"/>
      <c r="H104" s="68"/>
      <c r="I104" s="72"/>
      <c r="J104" s="72"/>
      <c r="K104" s="70"/>
      <c r="L104" s="69"/>
      <c r="M104" s="69"/>
      <c r="N104" s="68"/>
      <c r="O104" s="69"/>
    </row>
    <row r="105" spans="1:15" ht="14.4" x14ac:dyDescent="0.3">
      <c r="A105" s="68"/>
      <c r="B105" s="69"/>
      <c r="C105" s="69"/>
      <c r="D105" s="69"/>
      <c r="E105" s="68"/>
      <c r="F105" s="68"/>
      <c r="G105" s="68"/>
      <c r="H105" s="68"/>
      <c r="I105" s="72"/>
      <c r="J105" s="72"/>
      <c r="K105" s="70"/>
      <c r="L105" s="69"/>
      <c r="M105" s="69"/>
      <c r="N105" s="68"/>
      <c r="O105" s="69"/>
    </row>
    <row r="106" spans="1:15" ht="14.4" x14ac:dyDescent="0.3">
      <c r="A106" s="68"/>
      <c r="B106" s="69"/>
      <c r="C106" s="69"/>
      <c r="D106" s="69"/>
      <c r="E106" s="68"/>
      <c r="F106" s="68"/>
      <c r="G106" s="68"/>
      <c r="H106" s="68"/>
      <c r="I106" s="72"/>
      <c r="J106" s="72"/>
      <c r="K106" s="70"/>
      <c r="L106" s="69"/>
      <c r="M106" s="69"/>
      <c r="N106" s="68"/>
      <c r="O106" s="69"/>
    </row>
    <row r="107" spans="1:15" ht="14.4" x14ac:dyDescent="0.3">
      <c r="A107" s="68"/>
      <c r="B107" s="69"/>
      <c r="C107" s="69"/>
      <c r="D107" s="69"/>
      <c r="E107" s="68"/>
      <c r="F107" s="68"/>
      <c r="G107" s="68"/>
      <c r="H107" s="68"/>
      <c r="I107" s="72"/>
      <c r="J107" s="72"/>
      <c r="K107" s="70"/>
      <c r="L107" s="69"/>
      <c r="M107" s="69"/>
      <c r="N107" s="68"/>
      <c r="O107" s="69"/>
    </row>
    <row r="108" spans="1:15" ht="14.4" x14ac:dyDescent="0.3">
      <c r="A108" s="68"/>
      <c r="B108" s="69"/>
      <c r="C108" s="69"/>
      <c r="D108" s="69"/>
      <c r="E108" s="68"/>
      <c r="F108" s="68"/>
      <c r="G108" s="68"/>
      <c r="H108" s="68"/>
      <c r="I108" s="72"/>
      <c r="J108" s="72"/>
      <c r="K108" s="70"/>
      <c r="L108" s="69"/>
      <c r="M108" s="69"/>
      <c r="N108" s="68"/>
      <c r="O108" s="69"/>
    </row>
    <row r="109" spans="1:15" ht="14.4" x14ac:dyDescent="0.3">
      <c r="A109" s="68"/>
      <c r="B109" s="69"/>
      <c r="C109" s="69"/>
      <c r="D109" s="69"/>
      <c r="E109" s="68"/>
      <c r="F109" s="68"/>
      <c r="G109" s="68"/>
      <c r="H109" s="68"/>
      <c r="I109" s="72"/>
      <c r="J109" s="72"/>
      <c r="K109" s="70"/>
      <c r="L109" s="69"/>
      <c r="M109" s="69"/>
      <c r="N109" s="68"/>
      <c r="O109" s="69"/>
    </row>
    <row r="110" spans="1:15" ht="14.4" x14ac:dyDescent="0.3">
      <c r="A110" s="68"/>
      <c r="B110" s="69"/>
      <c r="C110" s="69"/>
      <c r="D110" s="69"/>
      <c r="E110" s="68"/>
      <c r="F110" s="68"/>
      <c r="G110" s="68"/>
      <c r="H110" s="68"/>
      <c r="I110" s="72"/>
      <c r="J110" s="72"/>
      <c r="K110" s="70"/>
      <c r="L110" s="69"/>
      <c r="M110" s="69"/>
      <c r="N110" s="68"/>
      <c r="O110" s="69"/>
    </row>
    <row r="111" spans="1:15" ht="72" x14ac:dyDescent="0.3">
      <c r="A111" s="68">
        <v>101</v>
      </c>
      <c r="B111" s="69" t="s">
        <v>393</v>
      </c>
      <c r="C111" s="69" t="s">
        <v>51</v>
      </c>
      <c r="D111" s="69" t="s">
        <v>117</v>
      </c>
      <c r="E111" s="68">
        <v>48254.06663507349</v>
      </c>
      <c r="F111" s="68">
        <v>159523.27289512905</v>
      </c>
      <c r="G111" s="68">
        <v>32149.931538316716</v>
      </c>
      <c r="H111" s="68">
        <v>100412.1735210378</v>
      </c>
      <c r="I111" s="71"/>
      <c r="J111" s="71"/>
      <c r="K111" s="70" t="s">
        <v>186</v>
      </c>
      <c r="L111" s="69" t="s">
        <v>298</v>
      </c>
      <c r="M111" s="69" t="s">
        <v>394</v>
      </c>
      <c r="N111" s="68">
        <v>100</v>
      </c>
      <c r="O111" s="69" t="s">
        <v>395</v>
      </c>
    </row>
    <row r="112" spans="1:15" ht="43.2" x14ac:dyDescent="0.3">
      <c r="A112" s="68">
        <v>102</v>
      </c>
      <c r="B112" s="69" t="s">
        <v>396</v>
      </c>
      <c r="C112" s="69" t="s">
        <v>51</v>
      </c>
      <c r="D112" s="69" t="s">
        <v>106</v>
      </c>
      <c r="E112" s="68">
        <v>47949.461682675334</v>
      </c>
      <c r="F112" s="68">
        <v>217709.91635077933</v>
      </c>
      <c r="G112" s="68">
        <v>86089.405526037372</v>
      </c>
      <c r="H112" s="68">
        <v>124456.56006147862</v>
      </c>
      <c r="I112" s="71"/>
      <c r="J112" s="71"/>
      <c r="K112" s="70" t="s">
        <v>186</v>
      </c>
      <c r="L112" s="69" t="s">
        <v>298</v>
      </c>
      <c r="M112" s="69" t="s">
        <v>397</v>
      </c>
      <c r="N112" s="68">
        <v>100</v>
      </c>
      <c r="O112" s="69" t="s">
        <v>398</v>
      </c>
    </row>
    <row r="113" spans="1:15" ht="57.6" x14ac:dyDescent="0.3">
      <c r="A113" s="68">
        <v>103</v>
      </c>
      <c r="B113" s="69" t="s">
        <v>146</v>
      </c>
      <c r="C113" s="69" t="s">
        <v>31</v>
      </c>
      <c r="D113" s="69" t="s">
        <v>122</v>
      </c>
      <c r="E113" s="68">
        <v>47331.982842826787</v>
      </c>
      <c r="F113" s="68">
        <v>93700.484172894765</v>
      </c>
      <c r="G113" s="68">
        <v>49056.763720050265</v>
      </c>
      <c r="H113" s="68">
        <v>61560.163496971494</v>
      </c>
      <c r="I113" s="68">
        <v>30755</v>
      </c>
      <c r="J113" s="68">
        <v>89577</v>
      </c>
      <c r="K113" s="70" t="s">
        <v>186</v>
      </c>
      <c r="L113" s="69" t="s">
        <v>259</v>
      </c>
      <c r="M113" s="69" t="s">
        <v>399</v>
      </c>
      <c r="N113" s="68">
        <v>50</v>
      </c>
      <c r="O113" s="69" t="s">
        <v>400</v>
      </c>
    </row>
    <row r="114" spans="1:15" ht="43.2" x14ac:dyDescent="0.3">
      <c r="A114" s="68">
        <v>104</v>
      </c>
      <c r="B114" s="69" t="s">
        <v>89</v>
      </c>
      <c r="C114" s="69" t="s">
        <v>10</v>
      </c>
      <c r="D114" s="69" t="s">
        <v>58</v>
      </c>
      <c r="E114" s="68">
        <v>46612.753380096583</v>
      </c>
      <c r="F114" s="68">
        <v>80834.692562799042</v>
      </c>
      <c r="G114" s="68">
        <v>41208.300984377012</v>
      </c>
      <c r="H114" s="68">
        <v>67318.461808856766</v>
      </c>
      <c r="I114" s="68">
        <v>154918</v>
      </c>
      <c r="J114" s="68">
        <v>268655</v>
      </c>
      <c r="K114" s="70" t="s">
        <v>182</v>
      </c>
      <c r="L114" s="69" t="s">
        <v>183</v>
      </c>
      <c r="M114" s="69" t="s">
        <v>401</v>
      </c>
      <c r="N114" s="68">
        <v>100</v>
      </c>
      <c r="O114" s="69" t="s">
        <v>402</v>
      </c>
    </row>
    <row r="115" spans="1:15" ht="28.8" x14ac:dyDescent="0.3">
      <c r="A115" s="68">
        <v>105</v>
      </c>
      <c r="B115" s="69" t="s">
        <v>403</v>
      </c>
      <c r="C115" s="69" t="s">
        <v>53</v>
      </c>
      <c r="D115" s="69" t="s">
        <v>84</v>
      </c>
      <c r="E115" s="68">
        <v>46350.068363560342</v>
      </c>
      <c r="F115" s="68">
        <v>47469</v>
      </c>
      <c r="G115" s="68">
        <v>34033</v>
      </c>
      <c r="H115" s="68">
        <v>34949</v>
      </c>
      <c r="I115" s="68">
        <v>76145</v>
      </c>
      <c r="J115" s="68">
        <v>78500</v>
      </c>
      <c r="K115" s="70" t="s">
        <v>186</v>
      </c>
      <c r="L115" s="69" t="s">
        <v>201</v>
      </c>
      <c r="M115" s="69" t="s">
        <v>404</v>
      </c>
      <c r="N115" s="68">
        <v>100</v>
      </c>
      <c r="O115" s="69" t="s">
        <v>405</v>
      </c>
    </row>
    <row r="116" spans="1:15" ht="43.2" x14ac:dyDescent="0.3">
      <c r="A116" s="68">
        <v>106</v>
      </c>
      <c r="B116" s="69" t="s">
        <v>406</v>
      </c>
      <c r="C116" s="69" t="s">
        <v>16</v>
      </c>
      <c r="D116" s="69" t="s">
        <v>111</v>
      </c>
      <c r="E116" s="68">
        <v>45249.633331369179</v>
      </c>
      <c r="F116" s="68">
        <v>49155.801104972372</v>
      </c>
      <c r="G116" s="68">
        <v>27351.859861591696</v>
      </c>
      <c r="H116" s="68">
        <v>29864.835640138408</v>
      </c>
      <c r="I116" s="68">
        <v>82624</v>
      </c>
      <c r="J116" s="68">
        <v>88843</v>
      </c>
      <c r="K116" s="70" t="s">
        <v>186</v>
      </c>
      <c r="L116" s="69" t="s">
        <v>190</v>
      </c>
      <c r="M116" s="69" t="s">
        <v>407</v>
      </c>
      <c r="N116" s="68">
        <v>100</v>
      </c>
      <c r="O116" s="69" t="s">
        <v>408</v>
      </c>
    </row>
    <row r="117" spans="1:15" ht="72" x14ac:dyDescent="0.3">
      <c r="A117" s="68">
        <v>107</v>
      </c>
      <c r="B117" s="69" t="s">
        <v>409</v>
      </c>
      <c r="C117" s="69" t="s">
        <v>79</v>
      </c>
      <c r="D117" s="69" t="s">
        <v>12</v>
      </c>
      <c r="E117" s="68">
        <v>45190.030259324165</v>
      </c>
      <c r="F117" s="68">
        <v>45790.256961738742</v>
      </c>
      <c r="G117" s="68">
        <v>10911.572084753296</v>
      </c>
      <c r="H117" s="68">
        <v>11183.380130389685</v>
      </c>
      <c r="I117" s="68">
        <v>22699</v>
      </c>
      <c r="J117" s="68">
        <v>23000</v>
      </c>
      <c r="K117" s="70" t="s">
        <v>186</v>
      </c>
      <c r="L117" s="69" t="s">
        <v>308</v>
      </c>
      <c r="M117" s="69" t="s">
        <v>410</v>
      </c>
      <c r="N117" s="68">
        <v>100</v>
      </c>
      <c r="O117" s="69" t="s">
        <v>411</v>
      </c>
    </row>
    <row r="118" spans="1:15" ht="43.2" x14ac:dyDescent="0.3">
      <c r="A118" s="68">
        <v>108</v>
      </c>
      <c r="B118" s="69" t="s">
        <v>412</v>
      </c>
      <c r="C118" s="69" t="s">
        <v>35</v>
      </c>
      <c r="D118" s="69" t="s">
        <v>111</v>
      </c>
      <c r="E118" s="68">
        <v>43692.817679558008</v>
      </c>
      <c r="F118" s="68">
        <v>60942.541436464089</v>
      </c>
      <c r="G118" s="68">
        <v>19303.204972710737</v>
      </c>
      <c r="H118" s="68">
        <v>32830.882352941175</v>
      </c>
      <c r="I118" s="68">
        <v>61370</v>
      </c>
      <c r="J118" s="68">
        <v>89732</v>
      </c>
      <c r="K118" s="70" t="s">
        <v>186</v>
      </c>
      <c r="L118" s="69" t="s">
        <v>190</v>
      </c>
      <c r="M118" s="69" t="s">
        <v>413</v>
      </c>
      <c r="N118" s="68">
        <v>100</v>
      </c>
      <c r="O118" s="69" t="s">
        <v>306</v>
      </c>
    </row>
    <row r="119" spans="1:15" ht="86.4" x14ac:dyDescent="0.3">
      <c r="A119" s="68">
        <v>109</v>
      </c>
      <c r="B119" s="69" t="s">
        <v>91</v>
      </c>
      <c r="C119" s="69" t="s">
        <v>92</v>
      </c>
      <c r="D119" s="69" t="s">
        <v>107</v>
      </c>
      <c r="E119" s="68">
        <v>43386.146267931661</v>
      </c>
      <c r="F119" s="68">
        <v>55981.215469613257</v>
      </c>
      <c r="G119" s="68">
        <v>32835.207612456754</v>
      </c>
      <c r="H119" s="68">
        <v>42671.929065743949</v>
      </c>
      <c r="I119" s="68">
        <v>15350</v>
      </c>
      <c r="J119" s="68">
        <v>20592</v>
      </c>
      <c r="K119" s="70" t="s">
        <v>186</v>
      </c>
      <c r="L119" s="69" t="s">
        <v>190</v>
      </c>
      <c r="M119" s="69" t="s">
        <v>414</v>
      </c>
      <c r="N119" s="68">
        <v>100</v>
      </c>
      <c r="O119" s="69" t="s">
        <v>415</v>
      </c>
    </row>
    <row r="120" spans="1:15" ht="57.6" x14ac:dyDescent="0.3">
      <c r="A120" s="68">
        <v>110</v>
      </c>
      <c r="B120" s="69" t="s">
        <v>416</v>
      </c>
      <c r="C120" s="69" t="s">
        <v>35</v>
      </c>
      <c r="D120" s="69" t="s">
        <v>114</v>
      </c>
      <c r="E120" s="68">
        <v>42782.25895385191</v>
      </c>
      <c r="F120" s="68">
        <v>52840.88397790055</v>
      </c>
      <c r="G120" s="68">
        <v>75640.138408304498</v>
      </c>
      <c r="H120" s="68">
        <v>95857.482698961947</v>
      </c>
      <c r="I120" s="68">
        <v>229000</v>
      </c>
      <c r="J120" s="68">
        <v>402000</v>
      </c>
      <c r="K120" s="70" t="s">
        <v>186</v>
      </c>
      <c r="L120" s="69" t="s">
        <v>190</v>
      </c>
      <c r="M120" s="69" t="s">
        <v>417</v>
      </c>
      <c r="N120" s="68">
        <v>100</v>
      </c>
      <c r="O120" s="69" t="s">
        <v>418</v>
      </c>
    </row>
    <row r="121" spans="1:15" ht="43.2" x14ac:dyDescent="0.3">
      <c r="A121" s="68">
        <v>111</v>
      </c>
      <c r="B121" s="69" t="s">
        <v>419</v>
      </c>
      <c r="C121" s="69" t="s">
        <v>10</v>
      </c>
      <c r="D121" s="69" t="s">
        <v>20</v>
      </c>
      <c r="E121" s="68">
        <v>42505.164303784055</v>
      </c>
      <c r="F121" s="68">
        <v>51472.640768587546</v>
      </c>
      <c r="G121" s="68">
        <v>15341.734964316314</v>
      </c>
      <c r="H121" s="68">
        <v>20219.404123764165</v>
      </c>
      <c r="I121" s="68">
        <v>43964</v>
      </c>
      <c r="J121" s="68">
        <v>53239</v>
      </c>
      <c r="K121" s="70" t="s">
        <v>186</v>
      </c>
      <c r="L121" s="69" t="s">
        <v>183</v>
      </c>
      <c r="M121" s="69" t="s">
        <v>420</v>
      </c>
      <c r="N121" s="68">
        <v>100</v>
      </c>
      <c r="O121" s="69" t="s">
        <v>421</v>
      </c>
    </row>
    <row r="122" spans="1:15" ht="28.8" x14ac:dyDescent="0.3">
      <c r="A122" s="68">
        <v>112</v>
      </c>
      <c r="B122" s="69" t="s">
        <v>422</v>
      </c>
      <c r="C122" s="69" t="s">
        <v>21</v>
      </c>
      <c r="D122" s="69" t="s">
        <v>33</v>
      </c>
      <c r="E122" s="68">
        <v>42279.415209752289</v>
      </c>
      <c r="F122" s="68">
        <v>106675</v>
      </c>
      <c r="G122" s="68">
        <v>31634.999999999996</v>
      </c>
      <c r="H122" s="68">
        <v>60115</v>
      </c>
      <c r="I122" s="68">
        <v>43000</v>
      </c>
      <c r="J122" s="68">
        <v>72000</v>
      </c>
      <c r="K122" s="70" t="s">
        <v>186</v>
      </c>
      <c r="L122" s="69" t="s">
        <v>201</v>
      </c>
      <c r="M122" s="69" t="s">
        <v>423</v>
      </c>
      <c r="N122" s="68">
        <v>100</v>
      </c>
      <c r="O122" s="69" t="s">
        <v>424</v>
      </c>
    </row>
    <row r="123" spans="1:15" ht="43.2" x14ac:dyDescent="0.3">
      <c r="A123" s="68">
        <v>113</v>
      </c>
      <c r="B123" s="69" t="s">
        <v>425</v>
      </c>
      <c r="C123" s="69" t="s">
        <v>11</v>
      </c>
      <c r="D123" s="69" t="s">
        <v>108</v>
      </c>
      <c r="E123" s="68">
        <v>42087.9</v>
      </c>
      <c r="F123" s="68">
        <v>42087.9</v>
      </c>
      <c r="G123" s="68">
        <v>7491.4</v>
      </c>
      <c r="H123" s="68">
        <v>7491.4</v>
      </c>
      <c r="I123" s="68">
        <v>8600</v>
      </c>
      <c r="J123" s="68">
        <v>9860</v>
      </c>
      <c r="K123" s="70" t="s">
        <v>186</v>
      </c>
      <c r="L123" s="69" t="s">
        <v>201</v>
      </c>
      <c r="M123" s="69" t="s">
        <v>426</v>
      </c>
      <c r="N123" s="68">
        <v>100</v>
      </c>
      <c r="O123" s="69" t="s">
        <v>427</v>
      </c>
    </row>
    <row r="124" spans="1:15" ht="57.6" x14ac:dyDescent="0.3">
      <c r="A124" s="68">
        <v>114</v>
      </c>
      <c r="B124" s="69" t="s">
        <v>428</v>
      </c>
      <c r="C124" s="69" t="s">
        <v>21</v>
      </c>
      <c r="D124" s="69" t="s">
        <v>54</v>
      </c>
      <c r="E124" s="68">
        <v>41736.945837877138</v>
      </c>
      <c r="F124" s="68">
        <v>98726</v>
      </c>
      <c r="G124" s="68">
        <v>20844</v>
      </c>
      <c r="H124" s="68">
        <v>42857</v>
      </c>
      <c r="I124" s="68">
        <v>61000</v>
      </c>
      <c r="J124" s="68">
        <v>122000</v>
      </c>
      <c r="K124" s="70" t="s">
        <v>186</v>
      </c>
      <c r="L124" s="69" t="s">
        <v>201</v>
      </c>
      <c r="M124" s="69" t="s">
        <v>429</v>
      </c>
      <c r="N124" s="68">
        <v>100</v>
      </c>
      <c r="O124" s="69" t="s">
        <v>306</v>
      </c>
    </row>
    <row r="125" spans="1:15" ht="43.2" x14ac:dyDescent="0.3">
      <c r="A125" s="68">
        <v>115</v>
      </c>
      <c r="B125" s="69" t="s">
        <v>430</v>
      </c>
      <c r="C125" s="69" t="s">
        <v>16</v>
      </c>
      <c r="D125" s="69" t="s">
        <v>431</v>
      </c>
      <c r="E125" s="68">
        <v>40944.373447513812</v>
      </c>
      <c r="F125" s="68">
        <v>59202.320441988944</v>
      </c>
      <c r="G125" s="68">
        <v>2289.1329092976111</v>
      </c>
      <c r="H125" s="68">
        <v>3309.9048442906578</v>
      </c>
      <c r="I125" s="68">
        <v>1798</v>
      </c>
      <c r="J125" s="68">
        <v>2600</v>
      </c>
      <c r="K125" s="70" t="s">
        <v>186</v>
      </c>
      <c r="L125" s="69" t="s">
        <v>190</v>
      </c>
      <c r="M125" s="69" t="s">
        <v>432</v>
      </c>
      <c r="N125" s="68">
        <v>100</v>
      </c>
      <c r="O125" s="69" t="s">
        <v>433</v>
      </c>
    </row>
    <row r="126" spans="1:15" ht="43.2" x14ac:dyDescent="0.3">
      <c r="A126" s="68">
        <v>116</v>
      </c>
      <c r="B126" s="69" t="s">
        <v>159</v>
      </c>
      <c r="C126" s="69" t="s">
        <v>160</v>
      </c>
      <c r="D126" s="69" t="s">
        <v>58</v>
      </c>
      <c r="E126" s="68">
        <v>40817.407156981564</v>
      </c>
      <c r="F126" s="68">
        <v>82215.638946135485</v>
      </c>
      <c r="G126" s="68">
        <v>49202.366005863056</v>
      </c>
      <c r="H126" s="68">
        <v>50054.164078599832</v>
      </c>
      <c r="I126" s="68">
        <v>52580</v>
      </c>
      <c r="J126" s="68">
        <v>105909</v>
      </c>
      <c r="K126" s="70" t="s">
        <v>186</v>
      </c>
      <c r="L126" s="69" t="s">
        <v>434</v>
      </c>
      <c r="M126" s="69" t="s">
        <v>435</v>
      </c>
      <c r="N126" s="68">
        <v>100</v>
      </c>
      <c r="O126" s="69" t="s">
        <v>436</v>
      </c>
    </row>
    <row r="127" spans="1:15" ht="72" x14ac:dyDescent="0.3">
      <c r="A127" s="68">
        <v>117</v>
      </c>
      <c r="B127" s="69" t="s">
        <v>437</v>
      </c>
      <c r="C127" s="69" t="s">
        <v>21</v>
      </c>
      <c r="D127" s="69" t="s">
        <v>12</v>
      </c>
      <c r="E127" s="68">
        <v>40679.991308378718</v>
      </c>
      <c r="F127" s="68">
        <v>55557</v>
      </c>
      <c r="G127" s="68">
        <v>11788.207469576164</v>
      </c>
      <c r="H127" s="68">
        <v>11812</v>
      </c>
      <c r="I127" s="71"/>
      <c r="J127" s="68">
        <v>14600</v>
      </c>
      <c r="K127" s="70" t="s">
        <v>186</v>
      </c>
      <c r="L127" s="69" t="s">
        <v>201</v>
      </c>
      <c r="M127" s="69" t="s">
        <v>438</v>
      </c>
      <c r="N127" s="68">
        <v>100</v>
      </c>
      <c r="O127" s="69" t="s">
        <v>306</v>
      </c>
    </row>
    <row r="128" spans="1:15" ht="28.8" x14ac:dyDescent="0.3">
      <c r="A128" s="68">
        <v>118</v>
      </c>
      <c r="B128" s="69" t="s">
        <v>439</v>
      </c>
      <c r="C128" s="69" t="s">
        <v>14</v>
      </c>
      <c r="D128" s="69" t="s">
        <v>33</v>
      </c>
      <c r="E128" s="68">
        <v>40479.173858143477</v>
      </c>
      <c r="F128" s="68">
        <v>53585.635359116022</v>
      </c>
      <c r="G128" s="68">
        <v>21164.577438275261</v>
      </c>
      <c r="H128" s="68">
        <v>22700.043252595158</v>
      </c>
      <c r="I128" s="68">
        <v>49377</v>
      </c>
      <c r="J128" s="68">
        <v>62908</v>
      </c>
      <c r="K128" s="70" t="s">
        <v>186</v>
      </c>
      <c r="L128" s="69" t="s">
        <v>190</v>
      </c>
      <c r="M128" s="69" t="s">
        <v>440</v>
      </c>
      <c r="N128" s="68">
        <v>100</v>
      </c>
      <c r="O128" s="69" t="s">
        <v>306</v>
      </c>
    </row>
    <row r="129" spans="1:15" ht="57.6" x14ac:dyDescent="0.3">
      <c r="A129" s="68">
        <v>119</v>
      </c>
      <c r="B129" s="69" t="s">
        <v>441</v>
      </c>
      <c r="C129" s="69" t="s">
        <v>10</v>
      </c>
      <c r="D129" s="69" t="s">
        <v>40</v>
      </c>
      <c r="E129" s="68">
        <v>38745.471081094387</v>
      </c>
      <c r="F129" s="68">
        <v>62248.046479694895</v>
      </c>
      <c r="G129" s="68">
        <v>35233.860465631224</v>
      </c>
      <c r="H129" s="68">
        <v>58791.512187426051</v>
      </c>
      <c r="I129" s="68">
        <v>142177</v>
      </c>
      <c r="J129" s="68">
        <v>228420</v>
      </c>
      <c r="K129" s="70" t="s">
        <v>182</v>
      </c>
      <c r="L129" s="69" t="s">
        <v>183</v>
      </c>
      <c r="M129" s="69" t="s">
        <v>442</v>
      </c>
      <c r="N129" s="68">
        <v>100</v>
      </c>
      <c r="O129" s="69" t="s">
        <v>443</v>
      </c>
    </row>
    <row r="130" spans="1:15" ht="43.2" x14ac:dyDescent="0.3">
      <c r="A130" s="68">
        <v>120</v>
      </c>
      <c r="B130" s="69" t="s">
        <v>444</v>
      </c>
      <c r="C130" s="69" t="s">
        <v>11</v>
      </c>
      <c r="D130" s="69" t="s">
        <v>111</v>
      </c>
      <c r="E130" s="68">
        <v>38738.336154400589</v>
      </c>
      <c r="F130" s="68">
        <v>44726.741929358141</v>
      </c>
      <c r="G130" s="68">
        <v>17714.596749229069</v>
      </c>
      <c r="H130" s="68">
        <v>19486.305027664181</v>
      </c>
      <c r="I130" s="71"/>
      <c r="J130" s="68">
        <v>30269</v>
      </c>
      <c r="K130" s="70" t="s">
        <v>206</v>
      </c>
      <c r="L130" s="69" t="s">
        <v>187</v>
      </c>
      <c r="M130" s="69" t="s">
        <v>445</v>
      </c>
      <c r="N130" s="68">
        <v>100</v>
      </c>
      <c r="O130" s="69" t="s">
        <v>446</v>
      </c>
    </row>
    <row r="131" spans="1:15" ht="72" x14ac:dyDescent="0.3">
      <c r="A131" s="68">
        <v>121</v>
      </c>
      <c r="B131" s="69" t="s">
        <v>447</v>
      </c>
      <c r="C131" s="69" t="s">
        <v>21</v>
      </c>
      <c r="D131" s="69" t="s">
        <v>12</v>
      </c>
      <c r="E131" s="68">
        <v>38226.498204419891</v>
      </c>
      <c r="F131" s="68">
        <v>47957</v>
      </c>
      <c r="G131" s="68">
        <v>31808</v>
      </c>
      <c r="H131" s="68">
        <v>33135</v>
      </c>
      <c r="I131" s="71"/>
      <c r="J131" s="68">
        <v>111000</v>
      </c>
      <c r="K131" s="70" t="s">
        <v>186</v>
      </c>
      <c r="L131" s="69" t="s">
        <v>201</v>
      </c>
      <c r="M131" s="69" t="s">
        <v>448</v>
      </c>
      <c r="N131" s="68">
        <v>100</v>
      </c>
      <c r="O131" s="69" t="s">
        <v>449</v>
      </c>
    </row>
    <row r="132" spans="1:15" ht="43.2" x14ac:dyDescent="0.3">
      <c r="A132" s="68">
        <v>122</v>
      </c>
      <c r="B132" s="69" t="s">
        <v>450</v>
      </c>
      <c r="C132" s="69" t="s">
        <v>14</v>
      </c>
      <c r="D132" s="69" t="s">
        <v>23</v>
      </c>
      <c r="E132" s="68">
        <v>37562.585991670603</v>
      </c>
      <c r="F132" s="68">
        <v>125420.99447513811</v>
      </c>
      <c r="G132" s="68">
        <v>60758.00173010381</v>
      </c>
      <c r="H132" s="68">
        <v>101304.06574394464</v>
      </c>
      <c r="I132" s="68">
        <v>34716</v>
      </c>
      <c r="J132" s="68">
        <v>72242</v>
      </c>
      <c r="K132" s="70" t="s">
        <v>186</v>
      </c>
      <c r="L132" s="69" t="s">
        <v>190</v>
      </c>
      <c r="M132" s="69" t="s">
        <v>451</v>
      </c>
      <c r="N132" s="68">
        <v>100</v>
      </c>
      <c r="O132" s="69" t="s">
        <v>452</v>
      </c>
    </row>
    <row r="133" spans="1:15" ht="72" x14ac:dyDescent="0.3">
      <c r="A133" s="68">
        <v>123</v>
      </c>
      <c r="B133" s="69" t="s">
        <v>453</v>
      </c>
      <c r="C133" s="69" t="s">
        <v>21</v>
      </c>
      <c r="D133" s="69" t="s">
        <v>117</v>
      </c>
      <c r="E133" s="68">
        <v>37492.070903977939</v>
      </c>
      <c r="F133" s="68">
        <v>229623</v>
      </c>
      <c r="G133" s="68">
        <v>85122</v>
      </c>
      <c r="H133" s="68">
        <v>134902</v>
      </c>
      <c r="I133" s="71"/>
      <c r="J133" s="68">
        <v>67317</v>
      </c>
      <c r="K133" s="70" t="s">
        <v>186</v>
      </c>
      <c r="L133" s="69" t="s">
        <v>201</v>
      </c>
      <c r="M133" s="69" t="s">
        <v>454</v>
      </c>
      <c r="N133" s="68">
        <v>100</v>
      </c>
      <c r="O133" s="69" t="s">
        <v>455</v>
      </c>
    </row>
    <row r="134" spans="1:15" ht="28.8" x14ac:dyDescent="0.3">
      <c r="A134" s="68">
        <v>124</v>
      </c>
      <c r="B134" s="69" t="s">
        <v>456</v>
      </c>
      <c r="C134" s="69" t="s">
        <v>21</v>
      </c>
      <c r="D134" s="69" t="s">
        <v>33</v>
      </c>
      <c r="E134" s="68">
        <v>37334.21679851877</v>
      </c>
      <c r="F134" s="68">
        <v>97154</v>
      </c>
      <c r="G134" s="68">
        <v>7638.0000000000009</v>
      </c>
      <c r="H134" s="68">
        <v>28190</v>
      </c>
      <c r="I134" s="71"/>
      <c r="J134" s="68">
        <v>26700</v>
      </c>
      <c r="K134" s="70" t="s">
        <v>186</v>
      </c>
      <c r="L134" s="69" t="s">
        <v>201</v>
      </c>
      <c r="M134" s="69" t="s">
        <v>457</v>
      </c>
      <c r="N134" s="68">
        <v>100</v>
      </c>
      <c r="O134" s="69" t="s">
        <v>458</v>
      </c>
    </row>
    <row r="135" spans="1:15" ht="43.2" x14ac:dyDescent="0.3">
      <c r="A135" s="68">
        <v>125</v>
      </c>
      <c r="B135" s="69" t="s">
        <v>459</v>
      </c>
      <c r="C135" s="69" t="s">
        <v>11</v>
      </c>
      <c r="D135" s="69" t="s">
        <v>20</v>
      </c>
      <c r="E135" s="68">
        <v>37213.18813032809</v>
      </c>
      <c r="F135" s="68">
        <v>37496.503496503501</v>
      </c>
      <c r="G135" s="68">
        <v>25762.585456805471</v>
      </c>
      <c r="H135" s="68">
        <v>40366.687383467994</v>
      </c>
      <c r="I135" s="68">
        <v>13000</v>
      </c>
      <c r="J135" s="68">
        <v>25200</v>
      </c>
      <c r="K135" s="70" t="s">
        <v>228</v>
      </c>
      <c r="L135" s="69" t="s">
        <v>187</v>
      </c>
      <c r="M135" s="69" t="s">
        <v>460</v>
      </c>
      <c r="N135" s="68">
        <v>100</v>
      </c>
      <c r="O135" s="69" t="s">
        <v>461</v>
      </c>
    </row>
    <row r="136" spans="1:15" ht="57.6" x14ac:dyDescent="0.3">
      <c r="A136" s="68">
        <v>126</v>
      </c>
      <c r="B136" s="69" t="s">
        <v>462</v>
      </c>
      <c r="C136" s="69" t="s">
        <v>463</v>
      </c>
      <c r="D136" s="69" t="s">
        <v>52</v>
      </c>
      <c r="E136" s="68">
        <v>36822.386246737391</v>
      </c>
      <c r="F136" s="68">
        <v>44044.198895027621</v>
      </c>
      <c r="G136" s="68">
        <v>22778.979238754328</v>
      </c>
      <c r="H136" s="68">
        <v>24067.906574394467</v>
      </c>
      <c r="I136" s="71"/>
      <c r="J136" s="68">
        <v>86689</v>
      </c>
      <c r="K136" s="70" t="s">
        <v>186</v>
      </c>
      <c r="L136" s="69" t="s">
        <v>190</v>
      </c>
      <c r="M136" s="69" t="s">
        <v>464</v>
      </c>
      <c r="N136" s="68">
        <v>100</v>
      </c>
      <c r="O136" s="69" t="s">
        <v>465</v>
      </c>
    </row>
    <row r="137" spans="1:15" ht="43.2" x14ac:dyDescent="0.3">
      <c r="A137" s="68">
        <v>127</v>
      </c>
      <c r="B137" s="69" t="s">
        <v>466</v>
      </c>
      <c r="C137" s="69" t="s">
        <v>21</v>
      </c>
      <c r="D137" s="69" t="s">
        <v>111</v>
      </c>
      <c r="E137" s="68">
        <v>35774.248586511734</v>
      </c>
      <c r="F137" s="68">
        <v>100495</v>
      </c>
      <c r="G137" s="68">
        <v>39306</v>
      </c>
      <c r="H137" s="68">
        <v>91471</v>
      </c>
      <c r="I137" s="71"/>
      <c r="J137" s="68">
        <v>318000</v>
      </c>
      <c r="K137" s="70" t="s">
        <v>186</v>
      </c>
      <c r="L137" s="69" t="s">
        <v>201</v>
      </c>
      <c r="M137" s="69" t="s">
        <v>467</v>
      </c>
      <c r="N137" s="68">
        <v>100</v>
      </c>
      <c r="O137" s="69" t="s">
        <v>306</v>
      </c>
    </row>
    <row r="138" spans="1:15" ht="72" x14ac:dyDescent="0.3">
      <c r="A138" s="68">
        <v>128</v>
      </c>
      <c r="B138" s="69" t="s">
        <v>468</v>
      </c>
      <c r="C138" s="69" t="s">
        <v>469</v>
      </c>
      <c r="D138" s="69" t="s">
        <v>23</v>
      </c>
      <c r="E138" s="68">
        <v>35352.441191250182</v>
      </c>
      <c r="F138" s="68">
        <v>62648.618784530387</v>
      </c>
      <c r="G138" s="68">
        <v>8883.4372957186861</v>
      </c>
      <c r="H138" s="68">
        <v>17519.46366782007</v>
      </c>
      <c r="I138" s="68">
        <v>7359</v>
      </c>
      <c r="J138" s="68">
        <v>13041</v>
      </c>
      <c r="K138" s="70" t="s">
        <v>186</v>
      </c>
      <c r="L138" s="69" t="s">
        <v>190</v>
      </c>
      <c r="M138" s="69" t="s">
        <v>470</v>
      </c>
      <c r="N138" s="68">
        <v>100</v>
      </c>
      <c r="O138" s="69" t="s">
        <v>471</v>
      </c>
    </row>
    <row r="139" spans="1:15" ht="57.6" x14ac:dyDescent="0.3">
      <c r="A139" s="68">
        <v>129</v>
      </c>
      <c r="B139" s="69" t="s">
        <v>472</v>
      </c>
      <c r="C139" s="69" t="s">
        <v>53</v>
      </c>
      <c r="D139" s="69" t="s">
        <v>343</v>
      </c>
      <c r="E139" s="68">
        <v>35318.406887755104</v>
      </c>
      <c r="F139" s="68">
        <v>42242</v>
      </c>
      <c r="G139" s="68">
        <v>21911</v>
      </c>
      <c r="H139" s="68">
        <v>26793</v>
      </c>
      <c r="I139" s="71"/>
      <c r="J139" s="68">
        <v>100000</v>
      </c>
      <c r="K139" s="70" t="s">
        <v>228</v>
      </c>
      <c r="L139" s="69" t="s">
        <v>201</v>
      </c>
      <c r="M139" s="69" t="s">
        <v>473</v>
      </c>
      <c r="N139" s="68">
        <v>100</v>
      </c>
      <c r="O139" s="69" t="s">
        <v>474</v>
      </c>
    </row>
    <row r="140" spans="1:15" ht="86.4" x14ac:dyDescent="0.3">
      <c r="A140" s="68">
        <v>130</v>
      </c>
      <c r="B140" s="69" t="s">
        <v>475</v>
      </c>
      <c r="C140" s="69" t="s">
        <v>39</v>
      </c>
      <c r="D140" s="69" t="s">
        <v>40</v>
      </c>
      <c r="E140" s="68">
        <v>35121.685375804736</v>
      </c>
      <c r="F140" s="68">
        <v>180046.25237979009</v>
      </c>
      <c r="G140" s="68">
        <v>64562.620937075815</v>
      </c>
      <c r="H140" s="68">
        <v>69368.891855379305</v>
      </c>
      <c r="I140" s="71"/>
      <c r="J140" s="71"/>
      <c r="K140" s="70" t="s">
        <v>186</v>
      </c>
      <c r="L140" s="69" t="s">
        <v>235</v>
      </c>
      <c r="M140" s="69" t="s">
        <v>476</v>
      </c>
      <c r="N140" s="68">
        <v>50</v>
      </c>
      <c r="O140" s="69" t="s">
        <v>477</v>
      </c>
    </row>
    <row r="141" spans="1:15" ht="72" x14ac:dyDescent="0.3">
      <c r="A141" s="68">
        <v>131</v>
      </c>
      <c r="B141" s="69" t="s">
        <v>478</v>
      </c>
      <c r="C141" s="69" t="s">
        <v>479</v>
      </c>
      <c r="D141" s="69" t="s">
        <v>12</v>
      </c>
      <c r="E141" s="68">
        <v>33568.096080771116</v>
      </c>
      <c r="F141" s="68">
        <v>100695.24511298124</v>
      </c>
      <c r="G141" s="68">
        <v>52582.941384180791</v>
      </c>
      <c r="H141" s="68">
        <v>54300.223668280873</v>
      </c>
      <c r="I141" s="71"/>
      <c r="J141" s="71"/>
      <c r="K141" s="70" t="s">
        <v>206</v>
      </c>
      <c r="L141" s="69" t="s">
        <v>480</v>
      </c>
      <c r="M141" s="69" t="s">
        <v>481</v>
      </c>
      <c r="N141" s="68">
        <v>100</v>
      </c>
      <c r="O141" s="69" t="s">
        <v>482</v>
      </c>
    </row>
    <row r="142" spans="1:15" ht="72" x14ac:dyDescent="0.3">
      <c r="A142" s="68">
        <v>132</v>
      </c>
      <c r="B142" s="69" t="s">
        <v>483</v>
      </c>
      <c r="C142" s="69" t="s">
        <v>484</v>
      </c>
      <c r="D142" s="69" t="s">
        <v>33</v>
      </c>
      <c r="E142" s="68">
        <v>33385.7450520731</v>
      </c>
      <c r="F142" s="68">
        <v>43257.75260409472</v>
      </c>
      <c r="G142" s="71"/>
      <c r="H142" s="68">
        <v>15473.01138952164</v>
      </c>
      <c r="I142" s="68">
        <v>31616</v>
      </c>
      <c r="J142" s="68">
        <v>35001</v>
      </c>
      <c r="K142" s="70" t="s">
        <v>186</v>
      </c>
      <c r="L142" s="69" t="s">
        <v>485</v>
      </c>
      <c r="M142" s="69" t="s">
        <v>486</v>
      </c>
      <c r="N142" s="68">
        <v>100</v>
      </c>
      <c r="O142" s="69" t="s">
        <v>487</v>
      </c>
    </row>
    <row r="143" spans="1:15" ht="43.2" x14ac:dyDescent="0.3">
      <c r="A143" s="68">
        <v>133</v>
      </c>
      <c r="B143" s="69" t="s">
        <v>488</v>
      </c>
      <c r="C143" s="69" t="s">
        <v>10</v>
      </c>
      <c r="D143" s="69" t="s">
        <v>111</v>
      </c>
      <c r="E143" s="68">
        <v>33321.039599319796</v>
      </c>
      <c r="F143" s="68">
        <v>37362.850423855503</v>
      </c>
      <c r="G143" s="68">
        <v>10163.526604978315</v>
      </c>
      <c r="H143" s="68">
        <v>19707.093466484093</v>
      </c>
      <c r="I143" s="68">
        <v>15428</v>
      </c>
      <c r="J143" s="68">
        <v>28639</v>
      </c>
      <c r="K143" s="70" t="s">
        <v>186</v>
      </c>
      <c r="L143" s="69" t="s">
        <v>183</v>
      </c>
      <c r="M143" s="69" t="s">
        <v>489</v>
      </c>
      <c r="N143" s="68">
        <v>100</v>
      </c>
      <c r="O143" s="69" t="s">
        <v>306</v>
      </c>
    </row>
    <row r="144" spans="1:15" ht="57.6" x14ac:dyDescent="0.3">
      <c r="A144" s="68">
        <v>134</v>
      </c>
      <c r="B144" s="69" t="s">
        <v>490</v>
      </c>
      <c r="C144" s="69" t="s">
        <v>21</v>
      </c>
      <c r="D144" s="69" t="s">
        <v>52</v>
      </c>
      <c r="E144" s="68">
        <v>32811.428571428572</v>
      </c>
      <c r="F144" s="68">
        <v>51040</v>
      </c>
      <c r="G144" s="68">
        <v>34561</v>
      </c>
      <c r="H144" s="68">
        <v>35820</v>
      </c>
      <c r="I144" s="71"/>
      <c r="J144" s="68">
        <v>50000</v>
      </c>
      <c r="K144" s="70" t="s">
        <v>228</v>
      </c>
      <c r="L144" s="69" t="s">
        <v>201</v>
      </c>
      <c r="M144" s="69" t="s">
        <v>491</v>
      </c>
      <c r="N144" s="68">
        <v>100</v>
      </c>
      <c r="O144" s="69" t="s">
        <v>492</v>
      </c>
    </row>
    <row r="145" spans="1:15" ht="72" x14ac:dyDescent="0.3">
      <c r="A145" s="68">
        <v>135</v>
      </c>
      <c r="B145" s="69" t="s">
        <v>493</v>
      </c>
      <c r="C145" s="69" t="s">
        <v>21</v>
      </c>
      <c r="D145" s="69" t="s">
        <v>117</v>
      </c>
      <c r="E145" s="68">
        <v>32808.768297930605</v>
      </c>
      <c r="F145" s="68">
        <v>134384</v>
      </c>
      <c r="G145" s="68">
        <v>22419</v>
      </c>
      <c r="H145" s="68">
        <v>49954</v>
      </c>
      <c r="I145" s="71"/>
      <c r="J145" s="68">
        <v>164000</v>
      </c>
      <c r="K145" s="70" t="s">
        <v>494</v>
      </c>
      <c r="L145" s="69" t="s">
        <v>201</v>
      </c>
      <c r="M145" s="69" t="s">
        <v>495</v>
      </c>
      <c r="N145" s="68">
        <v>100</v>
      </c>
      <c r="O145" s="69" t="s">
        <v>496</v>
      </c>
    </row>
    <row r="146" spans="1:15" ht="72" x14ac:dyDescent="0.3">
      <c r="A146" s="68">
        <v>136</v>
      </c>
      <c r="B146" s="69" t="s">
        <v>497</v>
      </c>
      <c r="C146" s="69" t="s">
        <v>31</v>
      </c>
      <c r="D146" s="69" t="s">
        <v>343</v>
      </c>
      <c r="E146" s="68">
        <v>32003.223054173712</v>
      </c>
      <c r="F146" s="68">
        <v>100939.92033666906</v>
      </c>
      <c r="G146" s="68">
        <v>18494.661902433316</v>
      </c>
      <c r="H146" s="68">
        <v>56605.115280895705</v>
      </c>
      <c r="I146" s="68">
        <v>36795</v>
      </c>
      <c r="J146" s="68">
        <v>116055</v>
      </c>
      <c r="K146" s="70" t="s">
        <v>186</v>
      </c>
      <c r="L146" s="69" t="s">
        <v>259</v>
      </c>
      <c r="M146" s="69" t="s">
        <v>498</v>
      </c>
      <c r="N146" s="68">
        <v>50</v>
      </c>
      <c r="O146" s="69" t="s">
        <v>306</v>
      </c>
    </row>
    <row r="147" spans="1:15" ht="57.6" x14ac:dyDescent="0.3">
      <c r="A147" s="68">
        <v>137</v>
      </c>
      <c r="B147" s="69" t="s">
        <v>499</v>
      </c>
      <c r="C147" s="69" t="s">
        <v>21</v>
      </c>
      <c r="D147" s="69" t="s">
        <v>52</v>
      </c>
      <c r="E147" s="68">
        <v>31428.807591623034</v>
      </c>
      <c r="F147" s="68">
        <v>101852</v>
      </c>
      <c r="G147" s="68">
        <v>27098.524570606503</v>
      </c>
      <c r="H147" s="68">
        <v>56998</v>
      </c>
      <c r="I147" s="71"/>
      <c r="J147" s="68">
        <v>84900</v>
      </c>
      <c r="K147" s="70" t="s">
        <v>500</v>
      </c>
      <c r="L147" s="69" t="s">
        <v>201</v>
      </c>
      <c r="M147" s="69" t="s">
        <v>501</v>
      </c>
      <c r="N147" s="68">
        <v>100</v>
      </c>
      <c r="O147" s="69" t="s">
        <v>502</v>
      </c>
    </row>
    <row r="148" spans="1:15" ht="72" x14ac:dyDescent="0.3">
      <c r="A148" s="68">
        <v>138</v>
      </c>
      <c r="B148" s="69" t="s">
        <v>503</v>
      </c>
      <c r="C148" s="69" t="s">
        <v>21</v>
      </c>
      <c r="D148" s="69" t="s">
        <v>117</v>
      </c>
      <c r="E148" s="68">
        <v>30403.983636667221</v>
      </c>
      <c r="F148" s="68">
        <v>57153</v>
      </c>
      <c r="G148" s="68">
        <v>18766</v>
      </c>
      <c r="H148" s="68">
        <v>29135</v>
      </c>
      <c r="I148" s="71"/>
      <c r="J148" s="68">
        <v>62000</v>
      </c>
      <c r="K148" s="70" t="s">
        <v>504</v>
      </c>
      <c r="L148" s="69" t="s">
        <v>201</v>
      </c>
      <c r="M148" s="69" t="s">
        <v>505</v>
      </c>
      <c r="N148" s="68">
        <v>100</v>
      </c>
      <c r="O148" s="69" t="s">
        <v>506</v>
      </c>
    </row>
    <row r="149" spans="1:15" ht="43.2" x14ac:dyDescent="0.3">
      <c r="A149" s="68">
        <v>139</v>
      </c>
      <c r="B149" s="69" t="s">
        <v>507</v>
      </c>
      <c r="C149" s="69" t="s">
        <v>21</v>
      </c>
      <c r="D149" s="69" t="s">
        <v>111</v>
      </c>
      <c r="E149" s="68">
        <v>30265.213984835718</v>
      </c>
      <c r="F149" s="68">
        <v>90339</v>
      </c>
      <c r="G149" s="68">
        <v>8263</v>
      </c>
      <c r="H149" s="68">
        <v>26640</v>
      </c>
      <c r="I149" s="71"/>
      <c r="J149" s="68">
        <v>36000</v>
      </c>
      <c r="K149" s="70" t="s">
        <v>186</v>
      </c>
      <c r="L149" s="69" t="s">
        <v>201</v>
      </c>
      <c r="M149" s="69" t="s">
        <v>508</v>
      </c>
      <c r="N149" s="68">
        <v>100</v>
      </c>
      <c r="O149" s="69" t="s">
        <v>306</v>
      </c>
    </row>
    <row r="150" spans="1:15" ht="86.4" x14ac:dyDescent="0.3">
      <c r="A150" s="68">
        <v>140</v>
      </c>
      <c r="B150" s="69" t="s">
        <v>509</v>
      </c>
      <c r="C150" s="69" t="s">
        <v>21</v>
      </c>
      <c r="D150" s="69" t="s">
        <v>107</v>
      </c>
      <c r="E150" s="68">
        <v>29527.004272024016</v>
      </c>
      <c r="F150" s="68">
        <v>95924</v>
      </c>
      <c r="G150" s="68">
        <v>11040</v>
      </c>
      <c r="H150" s="68">
        <v>56141</v>
      </c>
      <c r="I150" s="71"/>
      <c r="J150" s="68">
        <v>9900</v>
      </c>
      <c r="K150" s="70" t="s">
        <v>186</v>
      </c>
      <c r="L150" s="69" t="s">
        <v>201</v>
      </c>
      <c r="M150" s="69" t="s">
        <v>510</v>
      </c>
      <c r="N150" s="68">
        <v>100</v>
      </c>
      <c r="O150" s="69" t="s">
        <v>511</v>
      </c>
    </row>
    <row r="151" spans="1:15" ht="28.8" x14ac:dyDescent="0.3">
      <c r="A151" s="68">
        <v>141</v>
      </c>
      <c r="B151" s="69" t="s">
        <v>512</v>
      </c>
      <c r="C151" s="69" t="s">
        <v>11</v>
      </c>
      <c r="D151" s="69" t="s">
        <v>157</v>
      </c>
      <c r="E151" s="68">
        <v>29262.248215824689</v>
      </c>
      <c r="F151" s="68">
        <v>33849.205340114437</v>
      </c>
      <c r="G151" s="68">
        <v>15773.026724673709</v>
      </c>
      <c r="H151" s="68">
        <v>18452.206339341206</v>
      </c>
      <c r="I151" s="68">
        <v>102275</v>
      </c>
      <c r="J151" s="68">
        <v>114732</v>
      </c>
      <c r="K151" s="70" t="s">
        <v>186</v>
      </c>
      <c r="L151" s="69" t="s">
        <v>187</v>
      </c>
      <c r="M151" s="69" t="s">
        <v>513</v>
      </c>
      <c r="N151" s="68">
        <v>100</v>
      </c>
      <c r="O151" s="69" t="s">
        <v>514</v>
      </c>
    </row>
    <row r="152" spans="1:15" ht="43.2" x14ac:dyDescent="0.3">
      <c r="A152" s="68">
        <v>142</v>
      </c>
      <c r="B152" s="69" t="s">
        <v>515</v>
      </c>
      <c r="C152" s="69" t="s">
        <v>14</v>
      </c>
      <c r="D152" s="69" t="s">
        <v>516</v>
      </c>
      <c r="E152" s="68">
        <v>28841.402463877366</v>
      </c>
      <c r="F152" s="68">
        <v>50037.56906077348</v>
      </c>
      <c r="G152" s="68">
        <v>6650.086505190312</v>
      </c>
      <c r="H152" s="68">
        <v>24112.240484429069</v>
      </c>
      <c r="I152" s="68">
        <v>100770</v>
      </c>
      <c r="J152" s="68">
        <v>193865</v>
      </c>
      <c r="K152" s="70" t="s">
        <v>186</v>
      </c>
      <c r="L152" s="69" t="s">
        <v>190</v>
      </c>
      <c r="M152" s="69" t="s">
        <v>517</v>
      </c>
      <c r="N152" s="68">
        <v>100</v>
      </c>
      <c r="O152" s="69" t="s">
        <v>518</v>
      </c>
    </row>
    <row r="153" spans="1:15" ht="57.6" x14ac:dyDescent="0.3">
      <c r="A153" s="68">
        <v>143</v>
      </c>
      <c r="B153" s="69" t="s">
        <v>519</v>
      </c>
      <c r="C153" s="69" t="s">
        <v>21</v>
      </c>
      <c r="D153" s="69" t="s">
        <v>122</v>
      </c>
      <c r="E153" s="68">
        <v>26826.971082089549</v>
      </c>
      <c r="F153" s="68">
        <v>82089</v>
      </c>
      <c r="G153" s="68">
        <v>44439</v>
      </c>
      <c r="H153" s="68">
        <v>88425</v>
      </c>
      <c r="I153" s="71"/>
      <c r="J153" s="68">
        <v>120000</v>
      </c>
      <c r="K153" s="70" t="s">
        <v>520</v>
      </c>
      <c r="L153" s="69" t="s">
        <v>201</v>
      </c>
      <c r="M153" s="69" t="s">
        <v>521</v>
      </c>
      <c r="N153" s="68">
        <v>100</v>
      </c>
      <c r="O153" s="69" t="s">
        <v>522</v>
      </c>
    </row>
    <row r="154" spans="1:15" ht="28.8" x14ac:dyDescent="0.3">
      <c r="A154" s="68">
        <v>144</v>
      </c>
      <c r="B154" s="69" t="s">
        <v>523</v>
      </c>
      <c r="C154" s="69" t="s">
        <v>16</v>
      </c>
      <c r="D154" s="69" t="s">
        <v>524</v>
      </c>
      <c r="E154" s="68">
        <v>23308.885717331199</v>
      </c>
      <c r="F154" s="68">
        <v>42266.298342541435</v>
      </c>
      <c r="G154" s="68">
        <v>6345.1557093425608</v>
      </c>
      <c r="H154" s="68">
        <v>11364.619377162629</v>
      </c>
      <c r="I154" s="68">
        <v>57326</v>
      </c>
      <c r="J154" s="68">
        <v>72958</v>
      </c>
      <c r="K154" s="70" t="s">
        <v>186</v>
      </c>
      <c r="L154" s="69" t="s">
        <v>190</v>
      </c>
      <c r="M154" s="69" t="s">
        <v>525</v>
      </c>
      <c r="N154" s="68">
        <v>100</v>
      </c>
      <c r="O154" s="69" t="s">
        <v>526</v>
      </c>
    </row>
    <row r="155" spans="1:15" ht="57.6" x14ac:dyDescent="0.3">
      <c r="A155" s="68">
        <v>145</v>
      </c>
      <c r="B155" s="69" t="s">
        <v>527</v>
      </c>
      <c r="C155" s="69" t="s">
        <v>21</v>
      </c>
      <c r="D155" s="69" t="s">
        <v>40</v>
      </c>
      <c r="E155" s="68">
        <v>22150.033725089423</v>
      </c>
      <c r="F155" s="68">
        <v>65728</v>
      </c>
      <c r="G155" s="68">
        <v>33956</v>
      </c>
      <c r="H155" s="68">
        <v>60922</v>
      </c>
      <c r="I155" s="71"/>
      <c r="J155" s="71"/>
      <c r="K155" s="70" t="s">
        <v>528</v>
      </c>
      <c r="L155" s="69" t="s">
        <v>201</v>
      </c>
      <c r="M155" s="69" t="s">
        <v>529</v>
      </c>
      <c r="N155" s="68">
        <v>100</v>
      </c>
      <c r="O155" s="69" t="s">
        <v>306</v>
      </c>
    </row>
    <row r="156" spans="1:15" ht="57.6" x14ac:dyDescent="0.3">
      <c r="A156" s="68">
        <v>146</v>
      </c>
      <c r="B156" s="69" t="s">
        <v>530</v>
      </c>
      <c r="C156" s="69" t="s">
        <v>21</v>
      </c>
      <c r="D156" s="69" t="s">
        <v>122</v>
      </c>
      <c r="E156" s="68">
        <v>19320.093385214008</v>
      </c>
      <c r="F156" s="68">
        <v>37004</v>
      </c>
      <c r="G156" s="68">
        <v>30623</v>
      </c>
      <c r="H156" s="68">
        <v>53718</v>
      </c>
      <c r="I156" s="71"/>
      <c r="J156" s="71"/>
      <c r="K156" s="70" t="s">
        <v>504</v>
      </c>
      <c r="L156" s="69" t="s">
        <v>201</v>
      </c>
      <c r="M156" s="69" t="s">
        <v>531</v>
      </c>
      <c r="N156" s="68">
        <v>100</v>
      </c>
      <c r="O156" s="69" t="s">
        <v>306</v>
      </c>
    </row>
    <row r="157" spans="1:15" ht="86.4" x14ac:dyDescent="0.3">
      <c r="A157" s="68">
        <v>147</v>
      </c>
      <c r="B157" s="69" t="s">
        <v>532</v>
      </c>
      <c r="C157" s="69" t="s">
        <v>42</v>
      </c>
      <c r="D157" s="69" t="s">
        <v>107</v>
      </c>
      <c r="E157" s="68">
        <v>18802.022607734809</v>
      </c>
      <c r="F157" s="68">
        <v>68102.762430939227</v>
      </c>
      <c r="G157" s="68">
        <v>27555.147058823532</v>
      </c>
      <c r="H157" s="68">
        <v>63741.349480968864</v>
      </c>
      <c r="I157" s="68">
        <v>7330</v>
      </c>
      <c r="J157" s="68">
        <v>25059</v>
      </c>
      <c r="K157" s="70" t="s">
        <v>186</v>
      </c>
      <c r="L157" s="69" t="s">
        <v>190</v>
      </c>
      <c r="M157" s="69" t="s">
        <v>533</v>
      </c>
      <c r="N157" s="68">
        <v>100</v>
      </c>
      <c r="O157" s="69" t="s">
        <v>534</v>
      </c>
    </row>
    <row r="158" spans="1:15" ht="43.2" x14ac:dyDescent="0.3">
      <c r="A158" s="68">
        <v>148</v>
      </c>
      <c r="B158" s="69" t="s">
        <v>535</v>
      </c>
      <c r="C158" s="69" t="s">
        <v>138</v>
      </c>
      <c r="D158" s="69" t="s">
        <v>111</v>
      </c>
      <c r="E158" s="68">
        <v>18227.699306440652</v>
      </c>
      <c r="F158" s="68">
        <v>25254.827716773951</v>
      </c>
      <c r="G158" s="68">
        <v>18281.244973938941</v>
      </c>
      <c r="H158" s="68">
        <v>35943.410275502603</v>
      </c>
      <c r="I158" s="68">
        <v>71819</v>
      </c>
      <c r="J158" s="68">
        <v>92887</v>
      </c>
      <c r="K158" s="70" t="s">
        <v>186</v>
      </c>
      <c r="L158" s="69" t="s">
        <v>536</v>
      </c>
      <c r="M158" s="69" t="s">
        <v>537</v>
      </c>
      <c r="N158" s="68">
        <v>50</v>
      </c>
      <c r="O158" s="69" t="s">
        <v>538</v>
      </c>
    </row>
    <row r="159" spans="1:15" ht="43.2" x14ac:dyDescent="0.3">
      <c r="A159" s="68">
        <v>149</v>
      </c>
      <c r="B159" s="69" t="s">
        <v>539</v>
      </c>
      <c r="C159" s="69" t="s">
        <v>21</v>
      </c>
      <c r="D159" s="69" t="s">
        <v>111</v>
      </c>
      <c r="E159" s="68">
        <v>15689.182118476107</v>
      </c>
      <c r="F159" s="68">
        <v>25372</v>
      </c>
      <c r="G159" s="68">
        <v>43721</v>
      </c>
      <c r="H159" s="68">
        <v>59540</v>
      </c>
      <c r="I159" s="68">
        <v>18630</v>
      </c>
      <c r="J159" s="68">
        <v>23000</v>
      </c>
      <c r="K159" s="70" t="s">
        <v>186</v>
      </c>
      <c r="L159" s="69" t="s">
        <v>201</v>
      </c>
      <c r="M159" s="69" t="s">
        <v>540</v>
      </c>
      <c r="N159" s="68">
        <v>100</v>
      </c>
      <c r="O159" s="69" t="s">
        <v>306</v>
      </c>
    </row>
    <row r="160" spans="1:15" ht="57.6" x14ac:dyDescent="0.3">
      <c r="A160" s="68">
        <v>150</v>
      </c>
      <c r="B160" s="69" t="s">
        <v>541</v>
      </c>
      <c r="C160" s="69" t="s">
        <v>542</v>
      </c>
      <c r="D160" s="69" t="s">
        <v>111</v>
      </c>
      <c r="E160" s="68">
        <v>15282.437382031527</v>
      </c>
      <c r="F160" s="68">
        <v>20544.278387629842</v>
      </c>
      <c r="G160" s="68">
        <v>14341.384833676379</v>
      </c>
      <c r="H160" s="68">
        <v>22534.37682090469</v>
      </c>
      <c r="I160" s="68">
        <v>77039</v>
      </c>
      <c r="J160" s="68">
        <v>149000</v>
      </c>
      <c r="K160" s="70" t="s">
        <v>186</v>
      </c>
      <c r="L160" s="69" t="s">
        <v>543</v>
      </c>
      <c r="M160" s="69" t="s">
        <v>544</v>
      </c>
      <c r="N160" s="68">
        <v>50</v>
      </c>
      <c r="O160" s="69" t="s">
        <v>545</v>
      </c>
    </row>
    <row r="161" spans="1:15" ht="57.6" x14ac:dyDescent="0.3">
      <c r="A161" s="68">
        <v>151</v>
      </c>
      <c r="B161" s="69" t="s">
        <v>546</v>
      </c>
      <c r="C161" s="69" t="s">
        <v>14</v>
      </c>
      <c r="D161" s="69" t="s">
        <v>62</v>
      </c>
      <c r="E161" s="68">
        <v>14890.66869844901</v>
      </c>
      <c r="F161" s="68">
        <v>35269.62601970548</v>
      </c>
      <c r="G161" s="68">
        <v>26790.400000000001</v>
      </c>
      <c r="H161" s="68">
        <v>40038.400000000001</v>
      </c>
      <c r="I161" s="68">
        <v>43485</v>
      </c>
      <c r="J161" s="68">
        <v>99981</v>
      </c>
      <c r="K161" s="70" t="s">
        <v>228</v>
      </c>
      <c r="L161" s="69" t="s">
        <v>190</v>
      </c>
      <c r="M161" s="69" t="s">
        <v>547</v>
      </c>
      <c r="N161" s="68">
        <v>100</v>
      </c>
      <c r="O161" s="69" t="s">
        <v>548</v>
      </c>
    </row>
    <row r="162" spans="1:15" ht="57.6" x14ac:dyDescent="0.3">
      <c r="A162" s="68">
        <v>152</v>
      </c>
      <c r="B162" s="69" t="s">
        <v>549</v>
      </c>
      <c r="C162" s="69" t="s">
        <v>21</v>
      </c>
      <c r="D162" s="69" t="s">
        <v>114</v>
      </c>
      <c r="E162" s="68">
        <v>12503.466770914776</v>
      </c>
      <c r="F162" s="68">
        <v>96628</v>
      </c>
      <c r="G162" s="68">
        <v>22198</v>
      </c>
      <c r="H162" s="68">
        <v>139081</v>
      </c>
      <c r="I162" s="71"/>
      <c r="J162" s="68">
        <v>206000</v>
      </c>
      <c r="K162" s="70" t="s">
        <v>364</v>
      </c>
      <c r="L162" s="69" t="s">
        <v>201</v>
      </c>
      <c r="M162" s="69" t="s">
        <v>550</v>
      </c>
      <c r="N162" s="68">
        <v>100</v>
      </c>
      <c r="O162" s="69" t="s">
        <v>306</v>
      </c>
    </row>
    <row r="163" spans="1:15" ht="43.2" x14ac:dyDescent="0.3">
      <c r="A163" s="68">
        <v>153</v>
      </c>
      <c r="B163" s="69" t="s">
        <v>551</v>
      </c>
      <c r="C163" s="69" t="s">
        <v>166</v>
      </c>
      <c r="D163" s="69" t="s">
        <v>108</v>
      </c>
      <c r="E163" s="68">
        <v>12302.818888980886</v>
      </c>
      <c r="F163" s="68">
        <v>29580.544933078392</v>
      </c>
      <c r="G163" s="68">
        <v>24650.099890685666</v>
      </c>
      <c r="H163" s="68">
        <v>24817.275434430248</v>
      </c>
      <c r="I163" s="68">
        <v>85026</v>
      </c>
      <c r="J163" s="68">
        <v>99003</v>
      </c>
      <c r="K163" s="70" t="s">
        <v>186</v>
      </c>
      <c r="L163" s="69" t="s">
        <v>372</v>
      </c>
      <c r="M163" s="69" t="s">
        <v>552</v>
      </c>
      <c r="N163" s="68">
        <v>100</v>
      </c>
      <c r="O163" s="69" t="s">
        <v>553</v>
      </c>
    </row>
    <row r="164" spans="1:15" ht="43.2" x14ac:dyDescent="0.3">
      <c r="A164" s="68">
        <v>154</v>
      </c>
      <c r="B164" s="69" t="s">
        <v>554</v>
      </c>
      <c r="C164" s="69" t="s">
        <v>555</v>
      </c>
      <c r="D164" s="69" t="s">
        <v>108</v>
      </c>
      <c r="E164" s="68">
        <v>11707.696142107719</v>
      </c>
      <c r="F164" s="68">
        <v>23607.542005626092</v>
      </c>
      <c r="G164" s="68">
        <v>9170.8028089644104</v>
      </c>
      <c r="H164" s="68">
        <v>11977.979106159781</v>
      </c>
      <c r="I164" s="68">
        <v>8713</v>
      </c>
      <c r="J164" s="68">
        <v>17569</v>
      </c>
      <c r="K164" s="70" t="s">
        <v>186</v>
      </c>
      <c r="L164" s="69" t="s">
        <v>556</v>
      </c>
      <c r="M164" s="69" t="s">
        <v>557</v>
      </c>
      <c r="N164" s="68">
        <v>50</v>
      </c>
      <c r="O164" s="69" t="s">
        <v>558</v>
      </c>
    </row>
    <row r="165" spans="1:15" ht="57.6" x14ac:dyDescent="0.3">
      <c r="A165" s="68">
        <v>155</v>
      </c>
      <c r="B165" s="69" t="s">
        <v>559</v>
      </c>
      <c r="C165" s="69" t="s">
        <v>39</v>
      </c>
      <c r="D165" s="69" t="s">
        <v>122</v>
      </c>
      <c r="E165" s="68">
        <v>9803.5541096596098</v>
      </c>
      <c r="F165" s="68">
        <v>14722.675128142544</v>
      </c>
      <c r="G165" s="68">
        <v>24742.819185634198</v>
      </c>
      <c r="H165" s="68">
        <v>27823.373626973098</v>
      </c>
      <c r="I165" s="68">
        <v>43282</v>
      </c>
      <c r="J165" s="68">
        <v>65000</v>
      </c>
      <c r="K165" s="70" t="s">
        <v>186</v>
      </c>
      <c r="L165" s="69" t="s">
        <v>235</v>
      </c>
      <c r="M165" s="69" t="s">
        <v>560</v>
      </c>
      <c r="N165" s="68">
        <v>50</v>
      </c>
      <c r="O165" s="69" t="s">
        <v>561</v>
      </c>
    </row>
    <row r="166" spans="1:15" ht="72" x14ac:dyDescent="0.3">
      <c r="A166" s="68">
        <v>2023</v>
      </c>
      <c r="B166" s="69" t="s">
        <v>562</v>
      </c>
      <c r="C166" s="69" t="s">
        <v>25</v>
      </c>
      <c r="D166" s="69" t="s">
        <v>563</v>
      </c>
      <c r="E166" s="68">
        <v>8612.3394796322737</v>
      </c>
      <c r="F166" s="68">
        <v>11165.436168578452</v>
      </c>
      <c r="G166" s="68">
        <v>4297.1174530625476</v>
      </c>
      <c r="H166" s="68">
        <v>4558.0161964005156</v>
      </c>
      <c r="I166" s="68">
        <v>19980</v>
      </c>
      <c r="J166" s="68">
        <v>20379</v>
      </c>
      <c r="K166" s="70" t="s">
        <v>186</v>
      </c>
      <c r="L166" s="69" t="s">
        <v>221</v>
      </c>
      <c r="M166" s="69" t="s">
        <v>564</v>
      </c>
      <c r="N166" s="68">
        <v>50</v>
      </c>
      <c r="O166" s="69" t="s">
        <v>565</v>
      </c>
    </row>
    <row r="167" spans="1:15" ht="28.8" x14ac:dyDescent="0.3">
      <c r="A167" s="68">
        <v>2023</v>
      </c>
      <c r="B167" s="69" t="s">
        <v>566</v>
      </c>
      <c r="C167" s="69" t="s">
        <v>567</v>
      </c>
      <c r="D167" s="69" t="s">
        <v>114</v>
      </c>
      <c r="E167" s="68">
        <v>8353.0257424120209</v>
      </c>
      <c r="F167" s="68">
        <v>15488.012366107152</v>
      </c>
      <c r="G167" s="68">
        <v>8732.3959813345118</v>
      </c>
      <c r="H167" s="68">
        <v>16946.656818280608</v>
      </c>
      <c r="I167" s="68">
        <v>71063</v>
      </c>
      <c r="J167" s="68">
        <v>121657</v>
      </c>
      <c r="K167" s="70" t="s">
        <v>186</v>
      </c>
      <c r="L167" s="69" t="s">
        <v>568</v>
      </c>
      <c r="M167" s="69" t="s">
        <v>569</v>
      </c>
      <c r="N167" s="68">
        <v>50</v>
      </c>
      <c r="O167" s="69" t="s">
        <v>306</v>
      </c>
    </row>
    <row r="168" spans="1:15" ht="43.2" x14ac:dyDescent="0.3">
      <c r="B168" s="69" t="s">
        <v>570</v>
      </c>
      <c r="C168" s="69" t="s">
        <v>31</v>
      </c>
      <c r="D168" s="69" t="s">
        <v>343</v>
      </c>
      <c r="E168" s="68">
        <v>7709.1547394440577</v>
      </c>
      <c r="F168" s="68">
        <v>15002.181592985124</v>
      </c>
      <c r="G168" s="68">
        <v>6272.7013631710661</v>
      </c>
      <c r="H168" s="68">
        <v>11514.817795473478</v>
      </c>
      <c r="I168" s="68">
        <v>5397</v>
      </c>
      <c r="J168" s="68">
        <v>50258</v>
      </c>
      <c r="K168" s="70" t="s">
        <v>186</v>
      </c>
      <c r="L168" s="69" t="s">
        <v>259</v>
      </c>
      <c r="M168" s="69" t="s">
        <v>571</v>
      </c>
      <c r="N168" s="68">
        <v>50</v>
      </c>
      <c r="O168" s="69" t="s">
        <v>306</v>
      </c>
    </row>
    <row r="169" spans="1:15" ht="57.6" x14ac:dyDescent="0.3">
      <c r="B169" s="69" t="s">
        <v>572</v>
      </c>
      <c r="C169" s="69" t="s">
        <v>39</v>
      </c>
      <c r="D169" s="69" t="s">
        <v>122</v>
      </c>
      <c r="E169" s="68">
        <v>7591.2317228004349</v>
      </c>
      <c r="F169" s="68">
        <v>18129.330404360913</v>
      </c>
      <c r="G169" s="68">
        <v>37608.984603742596</v>
      </c>
      <c r="H169" s="68">
        <v>40329.462277259176</v>
      </c>
      <c r="I169" s="68">
        <v>138461</v>
      </c>
      <c r="J169" s="68">
        <v>147360</v>
      </c>
      <c r="K169" s="70" t="s">
        <v>186</v>
      </c>
      <c r="L169" s="69" t="s">
        <v>235</v>
      </c>
      <c r="M169" s="69" t="s">
        <v>573</v>
      </c>
      <c r="N169" s="68">
        <v>50</v>
      </c>
      <c r="O169" s="69" t="s">
        <v>574</v>
      </c>
    </row>
    <row r="170" spans="1:15" ht="72" x14ac:dyDescent="0.3">
      <c r="B170" s="69" t="s">
        <v>575</v>
      </c>
      <c r="C170" s="69" t="s">
        <v>542</v>
      </c>
      <c r="D170" s="69" t="s">
        <v>12</v>
      </c>
      <c r="E170" s="68">
        <v>7336.796601</v>
      </c>
      <c r="F170" s="68">
        <v>32249</v>
      </c>
      <c r="G170" s="68">
        <v>9495.9668349999993</v>
      </c>
      <c r="H170" s="68">
        <v>14385</v>
      </c>
      <c r="I170" s="68">
        <v>7135</v>
      </c>
      <c r="J170" s="68">
        <v>31362</v>
      </c>
      <c r="K170" s="70" t="s">
        <v>186</v>
      </c>
      <c r="L170" s="69" t="s">
        <v>201</v>
      </c>
      <c r="M170" s="69" t="s">
        <v>576</v>
      </c>
      <c r="N170" s="68">
        <v>50</v>
      </c>
      <c r="O170" s="69" t="s">
        <v>577</v>
      </c>
    </row>
    <row r="171" spans="1:15" ht="57.6" x14ac:dyDescent="0.3">
      <c r="B171" s="69" t="s">
        <v>578</v>
      </c>
      <c r="C171" s="69" t="s">
        <v>39</v>
      </c>
      <c r="D171" s="69" t="s">
        <v>40</v>
      </c>
      <c r="E171" s="68">
        <v>7147.6564812484958</v>
      </c>
      <c r="F171" s="68">
        <v>18198.256512895616</v>
      </c>
      <c r="G171" s="68">
        <v>4947.3177720943813</v>
      </c>
      <c r="H171" s="68">
        <v>7140.959281709982</v>
      </c>
      <c r="I171" s="71"/>
      <c r="J171" s="71"/>
      <c r="K171" s="70" t="s">
        <v>186</v>
      </c>
      <c r="L171" s="69" t="s">
        <v>235</v>
      </c>
      <c r="M171" s="69" t="s">
        <v>579</v>
      </c>
      <c r="N171" s="68">
        <v>50</v>
      </c>
      <c r="O171" s="69" t="s">
        <v>580</v>
      </c>
    </row>
    <row r="172" spans="1:15" ht="72" x14ac:dyDescent="0.3">
      <c r="B172" s="69" t="s">
        <v>581</v>
      </c>
      <c r="C172" s="69" t="s">
        <v>39</v>
      </c>
      <c r="D172" s="69" t="s">
        <v>40</v>
      </c>
      <c r="E172" s="68">
        <v>6514.3401279479449</v>
      </c>
      <c r="F172" s="68">
        <v>21693.12192661297</v>
      </c>
      <c r="G172" s="68">
        <v>16411.243947129438</v>
      </c>
      <c r="H172" s="68">
        <v>18673.309319735967</v>
      </c>
      <c r="I172" s="71"/>
      <c r="J172" s="71"/>
      <c r="K172" s="70" t="s">
        <v>186</v>
      </c>
      <c r="L172" s="69" t="s">
        <v>235</v>
      </c>
      <c r="M172" s="69" t="s">
        <v>582</v>
      </c>
      <c r="N172" s="68">
        <v>50</v>
      </c>
      <c r="O172" s="69" t="s">
        <v>583</v>
      </c>
    </row>
    <row r="173" spans="1:15" ht="43.2" x14ac:dyDescent="0.3">
      <c r="B173" s="69" t="s">
        <v>584</v>
      </c>
      <c r="C173" s="69" t="s">
        <v>72</v>
      </c>
      <c r="D173" s="69" t="s">
        <v>23</v>
      </c>
      <c r="E173" s="68">
        <v>6295.5735479453324</v>
      </c>
      <c r="F173" s="68">
        <v>14671.466666666667</v>
      </c>
      <c r="G173" s="68">
        <v>802.25201708720181</v>
      </c>
      <c r="H173" s="68">
        <v>1625.3333333333333</v>
      </c>
      <c r="I173" s="71"/>
      <c r="J173" s="71"/>
      <c r="K173" s="70" t="s">
        <v>186</v>
      </c>
      <c r="L173" s="69" t="s">
        <v>303</v>
      </c>
      <c r="M173" s="69" t="s">
        <v>585</v>
      </c>
      <c r="N173" s="68">
        <v>50</v>
      </c>
      <c r="O173" s="69" t="s">
        <v>306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2BB7B96C8DA24AB89E6EDFE706A9FC" ma:contentTypeVersion="15" ma:contentTypeDescription="Create a new document." ma:contentTypeScope="" ma:versionID="2a8550430c11473ceccf3db1eb7aa0c9">
  <xsd:schema xmlns:xsd="http://www.w3.org/2001/XMLSchema" xmlns:xs="http://www.w3.org/2001/XMLSchema" xmlns:p="http://schemas.microsoft.com/office/2006/metadata/properties" xmlns:ns2="71e424cf-a511-4516-b7e5-a2da464f3680" xmlns:ns3="985ec44e-1bab-4c0b-9df0-6ba128686fc9" xmlns:ns4="7728328e-3163-4cfd-9b18-7ec80736ee8c" targetNamespace="http://schemas.microsoft.com/office/2006/metadata/properties" ma:root="true" ma:fieldsID="0146650dd0b0b5e7488cf70c91d7d6f6" ns2:_="" ns3:_="" ns4:_="">
    <xsd:import namespace="71e424cf-a511-4516-b7e5-a2da464f3680"/>
    <xsd:import namespace="985ec44e-1bab-4c0b-9df0-6ba128686fc9"/>
    <xsd:import namespace="7728328e-3163-4cfd-9b18-7ec80736ee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424cf-a511-4516-b7e5-a2da464f36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a29cc77-50f3-4842-8985-4866168d0af8}" ma:internalName="TaxCatchAll" ma:showField="CatchAllData" ma:web="7728328e-3163-4cfd-9b18-7ec80736ee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8328e-3163-4cfd-9b18-7ec80736ee8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5ec44e-1bab-4c0b-9df0-6ba128686fc9" xsi:nil="true"/>
    <lcf76f155ced4ddcb4097134ff3c332f xmlns="71e424cf-a511-4516-b7e5-a2da464f368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A94E56-4880-42BB-9701-F49609720FB8}"/>
</file>

<file path=customXml/itemProps2.xml><?xml version="1.0" encoding="utf-8"?>
<ds:datastoreItem xmlns:ds="http://schemas.openxmlformats.org/officeDocument/2006/customXml" ds:itemID="{1D3D7F8D-BD66-4800-8C9F-5A44D3C75701}">
  <ds:schemaRefs>
    <ds:schemaRef ds:uri="http://schemas.microsoft.com/office/2006/metadata/properties"/>
    <ds:schemaRef ds:uri="http://schemas.microsoft.com/office/infopath/2007/PartnerControls"/>
    <ds:schemaRef ds:uri="985ec44e-1bab-4c0b-9df0-6ba128686fc9"/>
    <ds:schemaRef ds:uri="07907d4b-0881-4803-8781-a4e9dffc1562"/>
  </ds:schemaRefs>
</ds:datastoreItem>
</file>

<file path=customXml/itemProps3.xml><?xml version="1.0" encoding="utf-8"?>
<ds:datastoreItem xmlns:ds="http://schemas.openxmlformats.org/officeDocument/2006/customXml" ds:itemID="{0C0481EE-90B6-41D2-8BC2-5C73C143A2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T.topGlobal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Astrit Sulstarova</dc:creator>
  <cp:keywords/>
  <dc:description/>
  <cp:lastModifiedBy>Claudia Trentini</cp:lastModifiedBy>
  <cp:revision/>
  <dcterms:created xsi:type="dcterms:W3CDTF">2021-06-16T09:22:16Z</dcterms:created>
  <dcterms:modified xsi:type="dcterms:W3CDTF">2024-06-12T15:54:15Z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0x01010097D9645E228709419FE16BBB6602BF1D</vt:lpwstr>
  </property>
  <property fmtid="{D5CDD505-2E9C-101B-9397-08002B2CF9AE}" pid="3" name="MediaServiceImageTags">
    <vt:lpwstr/>
  </property>
</Properties>
</file>